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firstSheet="1" activeTab="2"/>
  </bookViews>
  <sheets>
    <sheet name="ΠΡΟΣΛΗΠΤΕΩΝ" sheetId="11" r:id="rId1"/>
    <sheet name="ΓΕΝΙΚ_ΚΑΤΑ_ΕΜΠΕΙ" sheetId="4" r:id="rId2"/>
    <sheet name="ΓΕΝΙΚΗ ΚΑΤΑΤ ΧΩΡΙΣ" sheetId="6" r:id="rId3"/>
    <sheet name="ΕΙΔΙΚΗ ΚΑΤΗΓΟΡΙΑ_ΜΕ ΕΜΠΕΙΡ" sheetId="9" r:id="rId4"/>
    <sheet name="ΤΡΙΤΕΚΝΟ_ΧΩΡΙΣ ΕΜΠ" sheetId="10" r:id="rId5"/>
    <sheet name="ΑΠΟΡΡΙΠΤΕΟΙ" sheetId="7" r:id="rId6"/>
  </sheets>
  <definedNames>
    <definedName name="_xlnm._FilterDatabase" localSheetId="1" hidden="1">ΓΕΝΙΚ_ΚΑΤΑ_ΕΜΠΕΙ!$A$3:$AK$61</definedName>
    <definedName name="_xlnm._FilterDatabase" localSheetId="2" hidden="1">'ΓΕΝΙΚΗ ΚΑΤΑΤ ΧΩΡΙΣ'!$A$3:$AK$61</definedName>
    <definedName name="_xlnm._FilterDatabase" localSheetId="3" hidden="1">'ΕΙΔΙΚΗ ΚΑΤΗΓΟΡΙΑ_ΜΕ ΕΜΠΕΙΡ'!$A$3:$AK$10</definedName>
    <definedName name="_xlnm._FilterDatabase" localSheetId="4" hidden="1">'ΤΡΙΤΕΚΝΟ_ΧΩΡΙΣ ΕΜΠ'!$A$3:$AK$7</definedName>
  </definedNames>
  <calcPr calcId="125725" concurrentCalc="0"/>
</workbook>
</file>

<file path=xl/calcChain.xml><?xml version="1.0" encoding="utf-8"?>
<calcChain xmlns="http://schemas.openxmlformats.org/spreadsheetml/2006/main">
  <c r="H13" i="11"/>
  <c r="AE13"/>
  <c r="Q13"/>
  <c r="S13"/>
  <c r="U13"/>
  <c r="W13"/>
  <c r="AA13"/>
  <c r="AC13"/>
  <c r="AG13"/>
  <c r="AI13"/>
  <c r="Y13"/>
  <c r="AJ13"/>
  <c r="L13"/>
  <c r="H6" i="10"/>
  <c r="AE6"/>
  <c r="Q6"/>
  <c r="S6"/>
  <c r="U6"/>
  <c r="W6"/>
  <c r="AA6"/>
  <c r="AC6"/>
  <c r="AG6"/>
  <c r="AI6"/>
  <c r="Y6"/>
  <c r="AJ6"/>
  <c r="L6"/>
  <c r="H7"/>
  <c r="AE7"/>
  <c r="Q7"/>
  <c r="S7"/>
  <c r="U7"/>
  <c r="W7"/>
  <c r="AA7"/>
  <c r="AC7"/>
  <c r="AG7"/>
  <c r="AI7"/>
  <c r="Y7"/>
  <c r="AJ7"/>
  <c r="L7"/>
  <c r="H4"/>
  <c r="AE4"/>
  <c r="Q4"/>
  <c r="S4"/>
  <c r="U4"/>
  <c r="W4"/>
  <c r="AA4"/>
  <c r="AC4"/>
  <c r="AG4"/>
  <c r="AI4"/>
  <c r="Y4"/>
  <c r="AJ4"/>
  <c r="L4"/>
  <c r="H5"/>
  <c r="AE5"/>
  <c r="Q5"/>
  <c r="S5"/>
  <c r="U5"/>
  <c r="W5"/>
  <c r="AA5"/>
  <c r="AC5"/>
  <c r="AG5"/>
  <c r="AI5"/>
  <c r="Y5"/>
  <c r="AJ5"/>
  <c r="L5"/>
  <c r="H4" i="9"/>
  <c r="AE4"/>
  <c r="Q4"/>
  <c r="S4"/>
  <c r="U4"/>
  <c r="W4"/>
  <c r="AA4"/>
  <c r="AC4"/>
  <c r="AG4"/>
  <c r="AI4"/>
  <c r="Y4"/>
  <c r="AJ4"/>
  <c r="L4"/>
  <c r="H7"/>
  <c r="AE7"/>
  <c r="Q7"/>
  <c r="S7"/>
  <c r="U7"/>
  <c r="W7"/>
  <c r="AA7"/>
  <c r="AC7"/>
  <c r="AG7"/>
  <c r="AI7"/>
  <c r="Y7"/>
  <c r="AJ7"/>
  <c r="L7"/>
  <c r="H10"/>
  <c r="AE10"/>
  <c r="Q10"/>
  <c r="S10"/>
  <c r="U10"/>
  <c r="W10"/>
  <c r="AA10"/>
  <c r="AC10"/>
  <c r="AG10"/>
  <c r="AI10"/>
  <c r="Y10"/>
  <c r="AJ10"/>
  <c r="L10"/>
  <c r="H8"/>
  <c r="AE8"/>
  <c r="Q8"/>
  <c r="S8"/>
  <c r="U8"/>
  <c r="W8"/>
  <c r="AA8"/>
  <c r="AC8"/>
  <c r="AG8"/>
  <c r="AI8"/>
  <c r="Y8"/>
  <c r="AJ8"/>
  <c r="L8"/>
  <c r="H9"/>
  <c r="AE9"/>
  <c r="Q9"/>
  <c r="S9"/>
  <c r="U9"/>
  <c r="W9"/>
  <c r="AA9"/>
  <c r="AC9"/>
  <c r="AG9"/>
  <c r="AI9"/>
  <c r="Y9"/>
  <c r="AJ9"/>
  <c r="L9"/>
  <c r="H6"/>
  <c r="AE6"/>
  <c r="Q6"/>
  <c r="S6"/>
  <c r="U6"/>
  <c r="W6"/>
  <c r="AA6"/>
  <c r="AC6"/>
  <c r="AG6"/>
  <c r="AI6"/>
  <c r="Y6"/>
  <c r="AJ6"/>
  <c r="L6"/>
  <c r="H5"/>
  <c r="AE5"/>
  <c r="Q5"/>
  <c r="S5"/>
  <c r="U5"/>
  <c r="W5"/>
  <c r="AA5"/>
  <c r="AC5"/>
  <c r="AG5"/>
  <c r="AI5"/>
  <c r="Y5"/>
  <c r="AJ5"/>
  <c r="L5"/>
  <c r="H51" i="6"/>
  <c r="AE51"/>
  <c r="Q51"/>
  <c r="S51"/>
  <c r="U51"/>
  <c r="W51"/>
  <c r="AA51"/>
  <c r="AC51"/>
  <c r="AG51"/>
  <c r="AI51"/>
  <c r="Y51"/>
  <c r="AJ51"/>
  <c r="L51"/>
  <c r="H60"/>
  <c r="AE60"/>
  <c r="Q60"/>
  <c r="S60"/>
  <c r="U60"/>
  <c r="W60"/>
  <c r="AA60"/>
  <c r="AC60"/>
  <c r="AG60"/>
  <c r="AI60"/>
  <c r="Y60"/>
  <c r="AJ60"/>
  <c r="L60"/>
  <c r="H49"/>
  <c r="AE49"/>
  <c r="Q49"/>
  <c r="S49"/>
  <c r="U49"/>
  <c r="W49"/>
  <c r="AA49"/>
  <c r="AC49"/>
  <c r="AG49"/>
  <c r="AI49"/>
  <c r="Y49"/>
  <c r="AJ49"/>
  <c r="L49"/>
  <c r="H37"/>
  <c r="AE37"/>
  <c r="Q37"/>
  <c r="S37"/>
  <c r="U37"/>
  <c r="W37"/>
  <c r="AA37"/>
  <c r="AC37"/>
  <c r="AG37"/>
  <c r="AI37"/>
  <c r="Y37"/>
  <c r="AJ37"/>
  <c r="L37"/>
  <c r="H14"/>
  <c r="AE14"/>
  <c r="Q14"/>
  <c r="S14"/>
  <c r="U14"/>
  <c r="W14"/>
  <c r="AA14"/>
  <c r="AC14"/>
  <c r="AG14"/>
  <c r="AI14"/>
  <c r="Y14"/>
  <c r="AJ14"/>
  <c r="L14"/>
  <c r="H12"/>
  <c r="AE12"/>
  <c r="Q12"/>
  <c r="S12"/>
  <c r="U12"/>
  <c r="W12"/>
  <c r="AA12"/>
  <c r="AC12"/>
  <c r="AG12"/>
  <c r="AI12"/>
  <c r="Y12"/>
  <c r="AJ12"/>
  <c r="L12"/>
  <c r="H24"/>
  <c r="AE24"/>
  <c r="Q24"/>
  <c r="S24"/>
  <c r="U24"/>
  <c r="W24"/>
  <c r="AA24"/>
  <c r="AC24"/>
  <c r="AG24"/>
  <c r="AI24"/>
  <c r="Y24"/>
  <c r="AJ24"/>
  <c r="L24"/>
  <c r="H9"/>
  <c r="AE9"/>
  <c r="Q9"/>
  <c r="S9"/>
  <c r="U9"/>
  <c r="W9"/>
  <c r="AA9"/>
  <c r="AC9"/>
  <c r="AG9"/>
  <c r="AI9"/>
  <c r="Y9"/>
  <c r="AJ9"/>
  <c r="L9"/>
  <c r="H53"/>
  <c r="AE53"/>
  <c r="Q53"/>
  <c r="S53"/>
  <c r="U53"/>
  <c r="W53"/>
  <c r="AA53"/>
  <c r="AC53"/>
  <c r="AG53"/>
  <c r="AI53"/>
  <c r="Y53"/>
  <c r="AJ53"/>
  <c r="L53"/>
  <c r="H19"/>
  <c r="AE19"/>
  <c r="Q19"/>
  <c r="S19"/>
  <c r="U19"/>
  <c r="W19"/>
  <c r="AA19"/>
  <c r="AC19"/>
  <c r="AG19"/>
  <c r="AI19"/>
  <c r="Y19"/>
  <c r="AJ19"/>
  <c r="L19"/>
  <c r="H41"/>
  <c r="AE41"/>
  <c r="Q41"/>
  <c r="S41"/>
  <c r="U41"/>
  <c r="W41"/>
  <c r="AA41"/>
  <c r="AC41"/>
  <c r="AG41"/>
  <c r="AI41"/>
  <c r="Y41"/>
  <c r="AJ41"/>
  <c r="L41"/>
  <c r="H45"/>
  <c r="AE45"/>
  <c r="Q45"/>
  <c r="S45"/>
  <c r="U45"/>
  <c r="W45"/>
  <c r="AA45"/>
  <c r="AC45"/>
  <c r="AG45"/>
  <c r="AI45"/>
  <c r="Y45"/>
  <c r="AJ45"/>
  <c r="L45"/>
  <c r="H50"/>
  <c r="AE50"/>
  <c r="Q50"/>
  <c r="S50"/>
  <c r="U50"/>
  <c r="W50"/>
  <c r="AA50"/>
  <c r="AC50"/>
  <c r="AG50"/>
  <c r="AI50"/>
  <c r="Y50"/>
  <c r="AJ50"/>
  <c r="L50"/>
  <c r="H42"/>
  <c r="AE42"/>
  <c r="Q42"/>
  <c r="S42"/>
  <c r="U42"/>
  <c r="W42"/>
  <c r="AA42"/>
  <c r="AC42"/>
  <c r="AG42"/>
  <c r="AI42"/>
  <c r="Y42"/>
  <c r="AJ42"/>
  <c r="L42"/>
  <c r="H61"/>
  <c r="AE61"/>
  <c r="Q61"/>
  <c r="S61"/>
  <c r="U61"/>
  <c r="W61"/>
  <c r="AA61"/>
  <c r="AC61"/>
  <c r="AG61"/>
  <c r="AI61"/>
  <c r="Y61"/>
  <c r="AJ61"/>
  <c r="L61"/>
  <c r="H46"/>
  <c r="AE46"/>
  <c r="Q46"/>
  <c r="S46"/>
  <c r="U46"/>
  <c r="W46"/>
  <c r="AA46"/>
  <c r="AC46"/>
  <c r="AG46"/>
  <c r="AI46"/>
  <c r="Y46"/>
  <c r="AJ46"/>
  <c r="L46"/>
  <c r="H38"/>
  <c r="AE38"/>
  <c r="Q38"/>
  <c r="S38"/>
  <c r="U38"/>
  <c r="W38"/>
  <c r="AA38"/>
  <c r="AC38"/>
  <c r="AG38"/>
  <c r="AI38"/>
  <c r="Y38"/>
  <c r="AJ38"/>
  <c r="L38"/>
  <c r="H26"/>
  <c r="AE26"/>
  <c r="Q26"/>
  <c r="S26"/>
  <c r="U26"/>
  <c r="W26"/>
  <c r="AA26"/>
  <c r="AC26"/>
  <c r="AG26"/>
  <c r="AI26"/>
  <c r="Y26"/>
  <c r="AJ26"/>
  <c r="L26"/>
  <c r="H36"/>
  <c r="AE36"/>
  <c r="Q36"/>
  <c r="S36"/>
  <c r="U36"/>
  <c r="W36"/>
  <c r="AA36"/>
  <c r="AC36"/>
  <c r="AG36"/>
  <c r="AI36"/>
  <c r="Y36"/>
  <c r="AJ36"/>
  <c r="L36"/>
  <c r="H56"/>
  <c r="AE56"/>
  <c r="Q56"/>
  <c r="S56"/>
  <c r="U56"/>
  <c r="W56"/>
  <c r="AA56"/>
  <c r="AC56"/>
  <c r="AG56"/>
  <c r="AI56"/>
  <c r="Y56"/>
  <c r="AJ56"/>
  <c r="L56"/>
  <c r="H28"/>
  <c r="AE28"/>
  <c r="Q28"/>
  <c r="S28"/>
  <c r="U28"/>
  <c r="W28"/>
  <c r="AA28"/>
  <c r="AC28"/>
  <c r="AG28"/>
  <c r="AI28"/>
  <c r="Y28"/>
  <c r="AJ28"/>
  <c r="L28"/>
  <c r="H30"/>
  <c r="AE30"/>
  <c r="Q30"/>
  <c r="S30"/>
  <c r="U30"/>
  <c r="W30"/>
  <c r="AA30"/>
  <c r="AC30"/>
  <c r="AG30"/>
  <c r="AI30"/>
  <c r="Y30"/>
  <c r="AJ30"/>
  <c r="L30"/>
  <c r="H34"/>
  <c r="AE34"/>
  <c r="Q34"/>
  <c r="S34"/>
  <c r="U34"/>
  <c r="W34"/>
  <c r="AA34"/>
  <c r="AC34"/>
  <c r="AG34"/>
  <c r="AI34"/>
  <c r="Y34"/>
  <c r="AJ34"/>
  <c r="L34"/>
  <c r="H31"/>
  <c r="AE31"/>
  <c r="Q31"/>
  <c r="S31"/>
  <c r="U31"/>
  <c r="W31"/>
  <c r="AA31"/>
  <c r="AC31"/>
  <c r="AG31"/>
  <c r="AI31"/>
  <c r="Y31"/>
  <c r="AJ31"/>
  <c r="L31"/>
  <c r="H18"/>
  <c r="AE18"/>
  <c r="Q18"/>
  <c r="S18"/>
  <c r="U18"/>
  <c r="W18"/>
  <c r="AA18"/>
  <c r="AC18"/>
  <c r="AG18"/>
  <c r="AI18"/>
  <c r="Y18"/>
  <c r="AJ18"/>
  <c r="L18"/>
  <c r="H35"/>
  <c r="AE35"/>
  <c r="Q35"/>
  <c r="S35"/>
  <c r="U35"/>
  <c r="W35"/>
  <c r="AA35"/>
  <c r="AC35"/>
  <c r="AG35"/>
  <c r="AI35"/>
  <c r="Y35"/>
  <c r="AJ35"/>
  <c r="L35"/>
  <c r="H43"/>
  <c r="AE43"/>
  <c r="Q43"/>
  <c r="S43"/>
  <c r="U43"/>
  <c r="W43"/>
  <c r="AA43"/>
  <c r="AC43"/>
  <c r="AG43"/>
  <c r="AI43"/>
  <c r="Y43"/>
  <c r="AJ43"/>
  <c r="L43"/>
  <c r="H57"/>
  <c r="AE57"/>
  <c r="Q57"/>
  <c r="S57"/>
  <c r="U57"/>
  <c r="W57"/>
  <c r="AA57"/>
  <c r="AC57"/>
  <c r="AG57"/>
  <c r="AI57"/>
  <c r="Y57"/>
  <c r="AJ57"/>
  <c r="L57"/>
  <c r="H55"/>
  <c r="AE55"/>
  <c r="Q55"/>
  <c r="S55"/>
  <c r="U55"/>
  <c r="W55"/>
  <c r="AA55"/>
  <c r="AC55"/>
  <c r="AG55"/>
  <c r="AI55"/>
  <c r="Y55"/>
  <c r="AJ55"/>
  <c r="L55"/>
  <c r="H6"/>
  <c r="AE6"/>
  <c r="Q6"/>
  <c r="S6"/>
  <c r="U6"/>
  <c r="W6"/>
  <c r="AA6"/>
  <c r="AC6"/>
  <c r="AG6"/>
  <c r="AI6"/>
  <c r="Y6"/>
  <c r="AJ6"/>
  <c r="L6"/>
  <c r="H48"/>
  <c r="AE48"/>
  <c r="Q48"/>
  <c r="S48"/>
  <c r="U48"/>
  <c r="W48"/>
  <c r="AA48"/>
  <c r="AC48"/>
  <c r="AG48"/>
  <c r="AI48"/>
  <c r="Y48"/>
  <c r="AJ48"/>
  <c r="L48"/>
  <c r="H58"/>
  <c r="AE58"/>
  <c r="Q58"/>
  <c r="S58"/>
  <c r="U58"/>
  <c r="W58"/>
  <c r="AA58"/>
  <c r="AC58"/>
  <c r="AG58"/>
  <c r="AI58"/>
  <c r="Y58"/>
  <c r="AJ58"/>
  <c r="L58"/>
  <c r="H17"/>
  <c r="AE17"/>
  <c r="Q17"/>
  <c r="S17"/>
  <c r="U17"/>
  <c r="W17"/>
  <c r="AA17"/>
  <c r="AC17"/>
  <c r="AG17"/>
  <c r="AI17"/>
  <c r="Y17"/>
  <c r="AJ17"/>
  <c r="L17"/>
  <c r="H16"/>
  <c r="AE16"/>
  <c r="Q16"/>
  <c r="S16"/>
  <c r="U16"/>
  <c r="W16"/>
  <c r="AA16"/>
  <c r="AC16"/>
  <c r="AG16"/>
  <c r="AI16"/>
  <c r="Y16"/>
  <c r="AJ16"/>
  <c r="L16"/>
  <c r="H33"/>
  <c r="AE33"/>
  <c r="Q33"/>
  <c r="S33"/>
  <c r="U33"/>
  <c r="W33"/>
  <c r="AA33"/>
  <c r="AC33"/>
  <c r="AG33"/>
  <c r="AI33"/>
  <c r="Y33"/>
  <c r="AJ33"/>
  <c r="L33"/>
  <c r="H10"/>
  <c r="AE10"/>
  <c r="Q10"/>
  <c r="S10"/>
  <c r="U10"/>
  <c r="W10"/>
  <c r="AA10"/>
  <c r="AC10"/>
  <c r="AG10"/>
  <c r="AI10"/>
  <c r="Y10"/>
  <c r="AJ10"/>
  <c r="L10"/>
  <c r="H32"/>
  <c r="AE32"/>
  <c r="Q32"/>
  <c r="S32"/>
  <c r="U32"/>
  <c r="W32"/>
  <c r="AA32"/>
  <c r="AC32"/>
  <c r="AG32"/>
  <c r="AI32"/>
  <c r="Y32"/>
  <c r="AJ32"/>
  <c r="L32"/>
  <c r="H13"/>
  <c r="AE13"/>
  <c r="Q13"/>
  <c r="S13"/>
  <c r="U13"/>
  <c r="W13"/>
  <c r="AA13"/>
  <c r="AC13"/>
  <c r="AG13"/>
  <c r="AI13"/>
  <c r="Y13"/>
  <c r="AJ13"/>
  <c r="L13"/>
  <c r="H8"/>
  <c r="AE8"/>
  <c r="Q8"/>
  <c r="S8"/>
  <c r="U8"/>
  <c r="W8"/>
  <c r="AA8"/>
  <c r="AC8"/>
  <c r="AG8"/>
  <c r="AI8"/>
  <c r="Y8"/>
  <c r="AJ8"/>
  <c r="L8"/>
  <c r="H20"/>
  <c r="AE20"/>
  <c r="Q20"/>
  <c r="S20"/>
  <c r="U20"/>
  <c r="W20"/>
  <c r="AA20"/>
  <c r="AC20"/>
  <c r="AG20"/>
  <c r="AI20"/>
  <c r="Y20"/>
  <c r="AJ20"/>
  <c r="L20"/>
  <c r="H40"/>
  <c r="AE40"/>
  <c r="Q40"/>
  <c r="S40"/>
  <c r="U40"/>
  <c r="W40"/>
  <c r="AA40"/>
  <c r="AC40"/>
  <c r="AG40"/>
  <c r="AI40"/>
  <c r="Y40"/>
  <c r="AJ40"/>
  <c r="L40"/>
  <c r="H21"/>
  <c r="AE21"/>
  <c r="Q21"/>
  <c r="S21"/>
  <c r="U21"/>
  <c r="W21"/>
  <c r="AA21"/>
  <c r="AC21"/>
  <c r="AG21"/>
  <c r="AI21"/>
  <c r="Y21"/>
  <c r="AJ21"/>
  <c r="L21"/>
  <c r="H39"/>
  <c r="AE39"/>
  <c r="Q39"/>
  <c r="S39"/>
  <c r="U39"/>
  <c r="W39"/>
  <c r="AA39"/>
  <c r="AC39"/>
  <c r="AG39"/>
  <c r="AI39"/>
  <c r="Y39"/>
  <c r="AJ39"/>
  <c r="L39"/>
  <c r="H52"/>
  <c r="AE52"/>
  <c r="Q52"/>
  <c r="S52"/>
  <c r="U52"/>
  <c r="W52"/>
  <c r="AA52"/>
  <c r="AC52"/>
  <c r="AG52"/>
  <c r="AI52"/>
  <c r="Y52"/>
  <c r="AJ52"/>
  <c r="L52"/>
  <c r="H27"/>
  <c r="AE27"/>
  <c r="Q27"/>
  <c r="S27"/>
  <c r="U27"/>
  <c r="W27"/>
  <c r="AA27"/>
  <c r="AC27"/>
  <c r="AG27"/>
  <c r="AI27"/>
  <c r="Y27"/>
  <c r="AJ27"/>
  <c r="L27"/>
  <c r="H15"/>
  <c r="AE15"/>
  <c r="Q15"/>
  <c r="S15"/>
  <c r="U15"/>
  <c r="W15"/>
  <c r="AA15"/>
  <c r="AC15"/>
  <c r="AG15"/>
  <c r="AI15"/>
  <c r="Y15"/>
  <c r="AJ15"/>
  <c r="L15"/>
  <c r="H47"/>
  <c r="AE47"/>
  <c r="Q47"/>
  <c r="S47"/>
  <c r="U47"/>
  <c r="W47"/>
  <c r="AA47"/>
  <c r="AC47"/>
  <c r="AG47"/>
  <c r="AI47"/>
  <c r="Y47"/>
  <c r="AJ47"/>
  <c r="L47"/>
  <c r="H59"/>
  <c r="AE59"/>
  <c r="Q59"/>
  <c r="S59"/>
  <c r="U59"/>
  <c r="W59"/>
  <c r="AA59"/>
  <c r="AC59"/>
  <c r="AG59"/>
  <c r="AI59"/>
  <c r="Y59"/>
  <c r="AJ59"/>
  <c r="L59"/>
  <c r="H25"/>
  <c r="AE25"/>
  <c r="Q25"/>
  <c r="S25"/>
  <c r="U25"/>
  <c r="W25"/>
  <c r="AA25"/>
  <c r="AC25"/>
  <c r="AG25"/>
  <c r="AI25"/>
  <c r="Y25"/>
  <c r="AJ25"/>
  <c r="L25"/>
  <c r="H4"/>
  <c r="AE4"/>
  <c r="Q4"/>
  <c r="S4"/>
  <c r="U4"/>
  <c r="W4"/>
  <c r="AA4"/>
  <c r="AC4"/>
  <c r="AG4"/>
  <c r="AI4"/>
  <c r="Y4"/>
  <c r="AJ4"/>
  <c r="L4"/>
  <c r="H5"/>
  <c r="AE5"/>
  <c r="Q5"/>
  <c r="S5"/>
  <c r="U5"/>
  <c r="W5"/>
  <c r="AA5"/>
  <c r="AC5"/>
  <c r="AG5"/>
  <c r="AI5"/>
  <c r="Y5"/>
  <c r="AJ5"/>
  <c r="L5"/>
  <c r="H22"/>
  <c r="AE22"/>
  <c r="Q22"/>
  <c r="S22"/>
  <c r="U22"/>
  <c r="W22"/>
  <c r="AA22"/>
  <c r="AC22"/>
  <c r="AG22"/>
  <c r="AI22"/>
  <c r="Y22"/>
  <c r="AJ22"/>
  <c r="L22"/>
  <c r="H44"/>
  <c r="AE44"/>
  <c r="Q44"/>
  <c r="S44"/>
  <c r="U44"/>
  <c r="W44"/>
  <c r="AA44"/>
  <c r="AC44"/>
  <c r="AG44"/>
  <c r="AI44"/>
  <c r="Y44"/>
  <c r="AJ44"/>
  <c r="L44"/>
  <c r="H54"/>
  <c r="AE54"/>
  <c r="Q54"/>
  <c r="S54"/>
  <c r="U54"/>
  <c r="W54"/>
  <c r="AA54"/>
  <c r="AC54"/>
  <c r="AG54"/>
  <c r="AI54"/>
  <c r="Y54"/>
  <c r="AJ54"/>
  <c r="L54"/>
  <c r="H7"/>
  <c r="AE7"/>
  <c r="Q7"/>
  <c r="S7"/>
  <c r="U7"/>
  <c r="W7"/>
  <c r="AA7"/>
  <c r="AC7"/>
  <c r="AG7"/>
  <c r="AI7"/>
  <c r="Y7"/>
  <c r="AJ7"/>
  <c r="L7"/>
  <c r="H23"/>
  <c r="AE23"/>
  <c r="Q23"/>
  <c r="S23"/>
  <c r="U23"/>
  <c r="W23"/>
  <c r="AA23"/>
  <c r="AC23"/>
  <c r="AG23"/>
  <c r="AI23"/>
  <c r="Y23"/>
  <c r="AJ23"/>
  <c r="L23"/>
  <c r="H11"/>
  <c r="AE11"/>
  <c r="Q11"/>
  <c r="S11"/>
  <c r="U11"/>
  <c r="W11"/>
  <c r="AA11"/>
  <c r="AC11"/>
  <c r="AG11"/>
  <c r="AI11"/>
  <c r="Y11"/>
  <c r="AJ11"/>
  <c r="L11"/>
  <c r="H29"/>
  <c r="AE29"/>
  <c r="Q29"/>
  <c r="S29"/>
  <c r="U29"/>
  <c r="W29"/>
  <c r="AA29"/>
  <c r="AC29"/>
  <c r="AG29"/>
  <c r="AI29"/>
  <c r="Y29"/>
  <c r="AJ29"/>
  <c r="L29"/>
  <c r="F16" i="7"/>
  <c r="AB16"/>
  <c r="N16"/>
  <c r="P16"/>
  <c r="R16"/>
  <c r="T16"/>
  <c r="X16"/>
  <c r="Z16"/>
  <c r="AD16"/>
  <c r="AF16"/>
  <c r="V16"/>
  <c r="AG16"/>
  <c r="F15"/>
  <c r="AB15"/>
  <c r="N15"/>
  <c r="P15"/>
  <c r="R15"/>
  <c r="T15"/>
  <c r="X15"/>
  <c r="Z15"/>
  <c r="AD15"/>
  <c r="AF15"/>
  <c r="V15"/>
  <c r="AG15"/>
  <c r="F14"/>
  <c r="AB14"/>
  <c r="N14"/>
  <c r="P14"/>
  <c r="R14"/>
  <c r="T14"/>
  <c r="X14"/>
  <c r="Z14"/>
  <c r="AD14"/>
  <c r="AF14"/>
  <c r="V14"/>
  <c r="AG14"/>
  <c r="F13"/>
  <c r="AB13"/>
  <c r="N13"/>
  <c r="P13"/>
  <c r="R13"/>
  <c r="T13"/>
  <c r="X13"/>
  <c r="Z13"/>
  <c r="AD13"/>
  <c r="AF13"/>
  <c r="V13"/>
  <c r="AG13"/>
  <c r="F12"/>
  <c r="AB12"/>
  <c r="N12"/>
  <c r="P12"/>
  <c r="R12"/>
  <c r="T12"/>
  <c r="X12"/>
  <c r="Z12"/>
  <c r="AD12"/>
  <c r="AF12"/>
  <c r="V12"/>
  <c r="AG12"/>
  <c r="F11"/>
  <c r="AB11"/>
  <c r="N11"/>
  <c r="P11"/>
  <c r="R11"/>
  <c r="T11"/>
  <c r="X11"/>
  <c r="Z11"/>
  <c r="AD11"/>
  <c r="AF11"/>
  <c r="V11"/>
  <c r="AG11"/>
  <c r="AB10"/>
  <c r="N10"/>
  <c r="P10"/>
  <c r="R10"/>
  <c r="T10"/>
  <c r="X10"/>
  <c r="Z10"/>
  <c r="AD10"/>
  <c r="AF10"/>
  <c r="V10"/>
  <c r="AG10"/>
  <c r="AB9"/>
  <c r="N9"/>
  <c r="P9"/>
  <c r="R9"/>
  <c r="T9"/>
  <c r="X9"/>
  <c r="Z9"/>
  <c r="AD9"/>
  <c r="AF9"/>
  <c r="V9"/>
  <c r="AG9"/>
  <c r="AB8"/>
  <c r="N8"/>
  <c r="P8"/>
  <c r="R8"/>
  <c r="T8"/>
  <c r="X8"/>
  <c r="Z8"/>
  <c r="AD8"/>
  <c r="AF8"/>
  <c r="V8"/>
  <c r="AG8"/>
  <c r="AB7"/>
  <c r="N7"/>
  <c r="P7"/>
  <c r="R7"/>
  <c r="T7"/>
  <c r="X7"/>
  <c r="Z7"/>
  <c r="AD7"/>
  <c r="AF7"/>
  <c r="V7"/>
  <c r="AG7"/>
  <c r="AB6"/>
  <c r="N6"/>
  <c r="P6"/>
  <c r="R6"/>
  <c r="T6"/>
  <c r="X6"/>
  <c r="Z6"/>
  <c r="AD6"/>
  <c r="AF6"/>
  <c r="V6"/>
  <c r="AG6"/>
  <c r="AB5"/>
  <c r="N5"/>
  <c r="P5"/>
  <c r="R5"/>
  <c r="T5"/>
  <c r="X5"/>
  <c r="Z5"/>
  <c r="AD5"/>
  <c r="AF5"/>
  <c r="V5"/>
  <c r="AG5"/>
  <c r="AB4"/>
  <c r="N4"/>
  <c r="P4"/>
  <c r="R4"/>
  <c r="T4"/>
  <c r="X4"/>
  <c r="Z4"/>
  <c r="AD4"/>
  <c r="AF4"/>
  <c r="V4"/>
  <c r="AG4"/>
  <c r="H24" i="4"/>
  <c r="AC25"/>
  <c r="AC17"/>
  <c r="H4"/>
  <c r="L4"/>
  <c r="Q4"/>
  <c r="S4"/>
  <c r="U4"/>
  <c r="W4"/>
  <c r="Y4"/>
  <c r="AA4"/>
  <c r="AC4"/>
  <c r="AE4"/>
  <c r="AG4"/>
  <c r="AI4"/>
  <c r="AJ4"/>
  <c r="H5"/>
  <c r="L5"/>
  <c r="Q5"/>
  <c r="S5"/>
  <c r="U5"/>
  <c r="W5"/>
  <c r="Y5"/>
  <c r="AA5"/>
  <c r="AC5"/>
  <c r="AE5"/>
  <c r="AG5"/>
  <c r="AI5"/>
  <c r="AJ5"/>
  <c r="H18"/>
  <c r="L18"/>
  <c r="Q18"/>
  <c r="S18"/>
  <c r="U18"/>
  <c r="W18"/>
  <c r="Y18"/>
  <c r="AA18"/>
  <c r="AC18"/>
  <c r="AE18"/>
  <c r="AG18"/>
  <c r="AI18"/>
  <c r="AJ18"/>
  <c r="H59"/>
  <c r="L59"/>
  <c r="Q59"/>
  <c r="S59"/>
  <c r="U59"/>
  <c r="W59"/>
  <c r="Y59"/>
  <c r="AA59"/>
  <c r="AC59"/>
  <c r="AE59"/>
  <c r="AG59"/>
  <c r="AI59"/>
  <c r="AJ59"/>
  <c r="H54"/>
  <c r="L54"/>
  <c r="Q54"/>
  <c r="S54"/>
  <c r="U54"/>
  <c r="W54"/>
  <c r="Y54"/>
  <c r="AA54"/>
  <c r="AC54"/>
  <c r="AE54"/>
  <c r="AG54"/>
  <c r="AI54"/>
  <c r="AJ54"/>
  <c r="H20"/>
  <c r="L20"/>
  <c r="Q20"/>
  <c r="S20"/>
  <c r="U20"/>
  <c r="W20"/>
  <c r="Y20"/>
  <c r="AA20"/>
  <c r="AC20"/>
  <c r="AE20"/>
  <c r="AG20"/>
  <c r="AI20"/>
  <c r="AJ20"/>
  <c r="H34"/>
  <c r="L34"/>
  <c r="Q34"/>
  <c r="S34"/>
  <c r="U34"/>
  <c r="W34"/>
  <c r="Y34"/>
  <c r="AA34"/>
  <c r="AC34"/>
  <c r="AE34"/>
  <c r="AG34"/>
  <c r="AI34"/>
  <c r="AJ34"/>
  <c r="H31"/>
  <c r="L31"/>
  <c r="Q31"/>
  <c r="S31"/>
  <c r="U31"/>
  <c r="W31"/>
  <c r="Y31"/>
  <c r="AA31"/>
  <c r="AC31"/>
  <c r="AE31"/>
  <c r="AG31"/>
  <c r="AI31"/>
  <c r="AJ31"/>
  <c r="H48"/>
  <c r="L48"/>
  <c r="Q48"/>
  <c r="S48"/>
  <c r="U48"/>
  <c r="W48"/>
  <c r="Y48"/>
  <c r="AA48"/>
  <c r="AC48"/>
  <c r="AE48"/>
  <c r="AG48"/>
  <c r="AI48"/>
  <c r="AJ48"/>
  <c r="H22"/>
  <c r="L22"/>
  <c r="Q22"/>
  <c r="S22"/>
  <c r="U22"/>
  <c r="W22"/>
  <c r="Y22"/>
  <c r="AA22"/>
  <c r="AC22"/>
  <c r="AE22"/>
  <c r="AG22"/>
  <c r="AI22"/>
  <c r="AJ22"/>
  <c r="H49"/>
  <c r="L49"/>
  <c r="Q49"/>
  <c r="S49"/>
  <c r="U49"/>
  <c r="W49"/>
  <c r="Y49"/>
  <c r="AA49"/>
  <c r="AC49"/>
  <c r="AE49"/>
  <c r="AG49"/>
  <c r="AI49"/>
  <c r="AJ49"/>
  <c r="H29"/>
  <c r="L29"/>
  <c r="Q29"/>
  <c r="S29"/>
  <c r="U29"/>
  <c r="W29"/>
  <c r="Y29"/>
  <c r="AA29"/>
  <c r="AC29"/>
  <c r="AE29"/>
  <c r="AG29"/>
  <c r="AI29"/>
  <c r="AJ29"/>
  <c r="H13"/>
  <c r="L13"/>
  <c r="Q13"/>
  <c r="S13"/>
  <c r="U13"/>
  <c r="W13"/>
  <c r="Y13"/>
  <c r="AA13"/>
  <c r="AC13"/>
  <c r="AE13"/>
  <c r="AG13"/>
  <c r="AI13"/>
  <c r="AJ13"/>
  <c r="H11"/>
  <c r="L11"/>
  <c r="Q11"/>
  <c r="S11"/>
  <c r="U11"/>
  <c r="W11"/>
  <c r="Y11"/>
  <c r="AA11"/>
  <c r="AC11"/>
  <c r="AE11"/>
  <c r="AG11"/>
  <c r="AI11"/>
  <c r="AJ11"/>
  <c r="H38"/>
  <c r="L38"/>
  <c r="Q38"/>
  <c r="S38"/>
  <c r="U38"/>
  <c r="W38"/>
  <c r="Y38"/>
  <c r="AA38"/>
  <c r="AC38"/>
  <c r="AE38"/>
  <c r="AG38"/>
  <c r="AI38"/>
  <c r="AJ38"/>
  <c r="H15"/>
  <c r="L15"/>
  <c r="Q15"/>
  <c r="S15"/>
  <c r="U15"/>
  <c r="W15"/>
  <c r="Y15"/>
  <c r="AA15"/>
  <c r="AC15"/>
  <c r="AE15"/>
  <c r="AG15"/>
  <c r="AI15"/>
  <c r="AJ15"/>
  <c r="H39"/>
  <c r="L39"/>
  <c r="Q39"/>
  <c r="S39"/>
  <c r="U39"/>
  <c r="W39"/>
  <c r="Y39"/>
  <c r="AA39"/>
  <c r="AC39"/>
  <c r="AE39"/>
  <c r="AG39"/>
  <c r="AI39"/>
  <c r="AJ39"/>
  <c r="H19"/>
  <c r="L19"/>
  <c r="Q19"/>
  <c r="S19"/>
  <c r="U19"/>
  <c r="W19"/>
  <c r="Y19"/>
  <c r="AA19"/>
  <c r="AC19"/>
  <c r="AE19"/>
  <c r="AG19"/>
  <c r="AI19"/>
  <c r="AJ19"/>
  <c r="H21"/>
  <c r="L21"/>
  <c r="Q21"/>
  <c r="S21"/>
  <c r="U21"/>
  <c r="W21"/>
  <c r="Y21"/>
  <c r="AA21"/>
  <c r="AC21"/>
  <c r="AE21"/>
  <c r="AG21"/>
  <c r="AI21"/>
  <c r="AJ21"/>
  <c r="H53"/>
  <c r="L53"/>
  <c r="Q53"/>
  <c r="S53"/>
  <c r="U53"/>
  <c r="W53"/>
  <c r="Y53"/>
  <c r="AA53"/>
  <c r="AC53"/>
  <c r="AE53"/>
  <c r="AG53"/>
  <c r="AI53"/>
  <c r="AJ53"/>
  <c r="H55"/>
  <c r="L55"/>
  <c r="Q55"/>
  <c r="S55"/>
  <c r="U55"/>
  <c r="W55"/>
  <c r="Y55"/>
  <c r="AA55"/>
  <c r="AC55"/>
  <c r="AE55"/>
  <c r="AG55"/>
  <c r="AI55"/>
  <c r="AJ55"/>
  <c r="H6"/>
  <c r="L6"/>
  <c r="Q6"/>
  <c r="S6"/>
  <c r="U6"/>
  <c r="W6"/>
  <c r="Y6"/>
  <c r="AA6"/>
  <c r="AC6"/>
  <c r="AE6"/>
  <c r="AG6"/>
  <c r="AI6"/>
  <c r="AJ6"/>
  <c r="H58"/>
  <c r="L58"/>
  <c r="Q58"/>
  <c r="S58"/>
  <c r="U58"/>
  <c r="W58"/>
  <c r="Y58"/>
  <c r="AA58"/>
  <c r="AC58"/>
  <c r="AE58"/>
  <c r="AG58"/>
  <c r="AI58"/>
  <c r="AJ58"/>
  <c r="H28"/>
  <c r="L28"/>
  <c r="Q28"/>
  <c r="S28"/>
  <c r="U28"/>
  <c r="W28"/>
  <c r="Y28"/>
  <c r="AA28"/>
  <c r="AC28"/>
  <c r="AE28"/>
  <c r="AG28"/>
  <c r="AI28"/>
  <c r="AJ28"/>
  <c r="H46"/>
  <c r="L46"/>
  <c r="Q46"/>
  <c r="S46"/>
  <c r="U46"/>
  <c r="W46"/>
  <c r="Y46"/>
  <c r="AA46"/>
  <c r="AC46"/>
  <c r="AE46"/>
  <c r="AG46"/>
  <c r="AI46"/>
  <c r="AJ46"/>
  <c r="H41"/>
  <c r="L41"/>
  <c r="Q41"/>
  <c r="S41"/>
  <c r="U41"/>
  <c r="W41"/>
  <c r="Y41"/>
  <c r="AA41"/>
  <c r="AC41"/>
  <c r="AE41"/>
  <c r="AG41"/>
  <c r="AI41"/>
  <c r="AJ41"/>
  <c r="L24"/>
  <c r="Q24"/>
  <c r="S24"/>
  <c r="U24"/>
  <c r="W24"/>
  <c r="Y24"/>
  <c r="AA24"/>
  <c r="AC24"/>
  <c r="AE24"/>
  <c r="AG24"/>
  <c r="AI24"/>
  <c r="AJ24"/>
  <c r="H36"/>
  <c r="L36"/>
  <c r="Q36"/>
  <c r="S36"/>
  <c r="U36"/>
  <c r="W36"/>
  <c r="Y36"/>
  <c r="AA36"/>
  <c r="AC36"/>
  <c r="AE36"/>
  <c r="AG36"/>
  <c r="AI36"/>
  <c r="AJ36"/>
  <c r="H40"/>
  <c r="L40"/>
  <c r="Q40"/>
  <c r="S40"/>
  <c r="U40"/>
  <c r="W40"/>
  <c r="Y40"/>
  <c r="AA40"/>
  <c r="AC40"/>
  <c r="AE40"/>
  <c r="AG40"/>
  <c r="AI40"/>
  <c r="AJ40"/>
  <c r="H35"/>
  <c r="L35"/>
  <c r="Q35"/>
  <c r="S35"/>
  <c r="U35"/>
  <c r="W35"/>
  <c r="Y35"/>
  <c r="AA35"/>
  <c r="AC35"/>
  <c r="AE35"/>
  <c r="AG35"/>
  <c r="AI35"/>
  <c r="AJ35"/>
  <c r="H23"/>
  <c r="L23"/>
  <c r="Q23"/>
  <c r="S23"/>
  <c r="U23"/>
  <c r="W23"/>
  <c r="Y23"/>
  <c r="AA23"/>
  <c r="AC23"/>
  <c r="AE23"/>
  <c r="AG23"/>
  <c r="AI23"/>
  <c r="AJ23"/>
  <c r="H50"/>
  <c r="L50"/>
  <c r="Q50"/>
  <c r="S50"/>
  <c r="U50"/>
  <c r="W50"/>
  <c r="Y50"/>
  <c r="AA50"/>
  <c r="AC50"/>
  <c r="AE50"/>
  <c r="AG50"/>
  <c r="AI50"/>
  <c r="AJ50"/>
  <c r="H43"/>
  <c r="L43"/>
  <c r="Q43"/>
  <c r="S43"/>
  <c r="U43"/>
  <c r="W43"/>
  <c r="Y43"/>
  <c r="AA43"/>
  <c r="AC43"/>
  <c r="AE43"/>
  <c r="AG43"/>
  <c r="AI43"/>
  <c r="AJ43"/>
  <c r="H33"/>
  <c r="L33"/>
  <c r="Q33"/>
  <c r="S33"/>
  <c r="U33"/>
  <c r="W33"/>
  <c r="Y33"/>
  <c r="AA33"/>
  <c r="AC33"/>
  <c r="AE33"/>
  <c r="AG33"/>
  <c r="AI33"/>
  <c r="AJ33"/>
  <c r="H16"/>
  <c r="L16"/>
  <c r="Q16"/>
  <c r="S16"/>
  <c r="U16"/>
  <c r="W16"/>
  <c r="Y16"/>
  <c r="AA16"/>
  <c r="AC16"/>
  <c r="AE16"/>
  <c r="AG16"/>
  <c r="AI16"/>
  <c r="AJ16"/>
  <c r="H51"/>
  <c r="L51"/>
  <c r="Q51"/>
  <c r="S51"/>
  <c r="U51"/>
  <c r="W51"/>
  <c r="Y51"/>
  <c r="AA51"/>
  <c r="AC51"/>
  <c r="AE51"/>
  <c r="AG51"/>
  <c r="AI51"/>
  <c r="AJ51"/>
  <c r="H61"/>
  <c r="L61"/>
  <c r="Q61"/>
  <c r="S61"/>
  <c r="U61"/>
  <c r="W61"/>
  <c r="Y61"/>
  <c r="AA61"/>
  <c r="AC61"/>
  <c r="AE61"/>
  <c r="AG61"/>
  <c r="AI61"/>
  <c r="AJ61"/>
  <c r="H44"/>
  <c r="L44"/>
  <c r="Q44"/>
  <c r="S44"/>
  <c r="U44"/>
  <c r="W44"/>
  <c r="Y44"/>
  <c r="AA44"/>
  <c r="AC44"/>
  <c r="AE44"/>
  <c r="AG44"/>
  <c r="AI44"/>
  <c r="AJ44"/>
  <c r="H42"/>
  <c r="L42"/>
  <c r="Q42"/>
  <c r="S42"/>
  <c r="U42"/>
  <c r="W42"/>
  <c r="Y42"/>
  <c r="AA42"/>
  <c r="AC42"/>
  <c r="AE42"/>
  <c r="AG42"/>
  <c r="AI42"/>
  <c r="AJ42"/>
  <c r="H47"/>
  <c r="L47"/>
  <c r="Q47"/>
  <c r="S47"/>
  <c r="U47"/>
  <c r="W47"/>
  <c r="Y47"/>
  <c r="AA47"/>
  <c r="AC47"/>
  <c r="AE47"/>
  <c r="AG47"/>
  <c r="AI47"/>
  <c r="AJ47"/>
  <c r="H10"/>
  <c r="L10"/>
  <c r="Q10"/>
  <c r="S10"/>
  <c r="U10"/>
  <c r="W10"/>
  <c r="Y10"/>
  <c r="AA10"/>
  <c r="AC10"/>
  <c r="AE10"/>
  <c r="AG10"/>
  <c r="AI10"/>
  <c r="AJ10"/>
  <c r="H26"/>
  <c r="L26"/>
  <c r="Q26"/>
  <c r="S26"/>
  <c r="U26"/>
  <c r="W26"/>
  <c r="Y26"/>
  <c r="AA26"/>
  <c r="AC26"/>
  <c r="AE26"/>
  <c r="AG26"/>
  <c r="AI26"/>
  <c r="AJ26"/>
  <c r="H37"/>
  <c r="L37"/>
  <c r="Q37"/>
  <c r="S37"/>
  <c r="U37"/>
  <c r="W37"/>
  <c r="Y37"/>
  <c r="AA37"/>
  <c r="AC37"/>
  <c r="AE37"/>
  <c r="AG37"/>
  <c r="AI37"/>
  <c r="AJ37"/>
  <c r="H14"/>
  <c r="L14"/>
  <c r="Q14"/>
  <c r="S14"/>
  <c r="U14"/>
  <c r="W14"/>
  <c r="Y14"/>
  <c r="AA14"/>
  <c r="AC14"/>
  <c r="AE14"/>
  <c r="AG14"/>
  <c r="AI14"/>
  <c r="AJ14"/>
  <c r="H32"/>
  <c r="L32"/>
  <c r="Q32"/>
  <c r="S32"/>
  <c r="U32"/>
  <c r="W32"/>
  <c r="Y32"/>
  <c r="AA32"/>
  <c r="AC32"/>
  <c r="AE32"/>
  <c r="AG32"/>
  <c r="AI32"/>
  <c r="AJ32"/>
  <c r="H7"/>
  <c r="L7"/>
  <c r="Q7"/>
  <c r="S7"/>
  <c r="U7"/>
  <c r="W7"/>
  <c r="Y7"/>
  <c r="AA7"/>
  <c r="AC7"/>
  <c r="AE7"/>
  <c r="AG7"/>
  <c r="AI7"/>
  <c r="AJ7"/>
  <c r="H8"/>
  <c r="L8"/>
  <c r="Q8"/>
  <c r="S8"/>
  <c r="U8"/>
  <c r="W8"/>
  <c r="Y8"/>
  <c r="AA8"/>
  <c r="AC8"/>
  <c r="AE8"/>
  <c r="AG8"/>
  <c r="AI8"/>
  <c r="AJ8"/>
  <c r="H45"/>
  <c r="L45"/>
  <c r="Q45"/>
  <c r="S45"/>
  <c r="U45"/>
  <c r="W45"/>
  <c r="Y45"/>
  <c r="AA45"/>
  <c r="AC45"/>
  <c r="AE45"/>
  <c r="AG45"/>
  <c r="AI45"/>
  <c r="AJ45"/>
  <c r="H52"/>
  <c r="L52"/>
  <c r="Q52"/>
  <c r="S52"/>
  <c r="U52"/>
  <c r="W52"/>
  <c r="Y52"/>
  <c r="AA52"/>
  <c r="AC52"/>
  <c r="AE52"/>
  <c r="AG52"/>
  <c r="AI52"/>
  <c r="AJ52"/>
  <c r="H60"/>
  <c r="L60"/>
  <c r="Q60"/>
  <c r="S60"/>
  <c r="U60"/>
  <c r="W60"/>
  <c r="Y60"/>
  <c r="AA60"/>
  <c r="AC60"/>
  <c r="AE60"/>
  <c r="AG60"/>
  <c r="AI60"/>
  <c r="AJ60"/>
  <c r="H56"/>
  <c r="L56"/>
  <c r="Q56"/>
  <c r="S56"/>
  <c r="U56"/>
  <c r="W56"/>
  <c r="Y56"/>
  <c r="AA56"/>
  <c r="AC56"/>
  <c r="AE56"/>
  <c r="AG56"/>
  <c r="AI56"/>
  <c r="AJ56"/>
  <c r="AE27"/>
  <c r="AE12"/>
  <c r="AE30"/>
  <c r="AE9"/>
  <c r="AE57"/>
  <c r="AE17"/>
  <c r="AE25"/>
  <c r="AG27"/>
  <c r="AG12"/>
  <c r="AG30"/>
  <c r="AG9"/>
  <c r="AG57"/>
  <c r="AG17"/>
  <c r="AG25"/>
  <c r="AI27"/>
  <c r="AI12"/>
  <c r="AI30"/>
  <c r="AI9"/>
  <c r="AI57"/>
  <c r="AI17"/>
  <c r="AI25"/>
  <c r="Y27"/>
  <c r="Y12"/>
  <c r="Y30"/>
  <c r="Y9"/>
  <c r="Y57"/>
  <c r="Y17"/>
  <c r="Y25"/>
  <c r="L27"/>
  <c r="L12"/>
  <c r="L30"/>
  <c r="L9"/>
  <c r="L57"/>
  <c r="L17"/>
  <c r="L25"/>
  <c r="AA17"/>
  <c r="AA25"/>
  <c r="AC27"/>
  <c r="AC12"/>
  <c r="AC30"/>
  <c r="AC9"/>
  <c r="AC57"/>
  <c r="AA27"/>
  <c r="AA12"/>
  <c r="AA30"/>
  <c r="AA9"/>
  <c r="AA57"/>
  <c r="S27"/>
  <c r="S12"/>
  <c r="S30"/>
  <c r="S9"/>
  <c r="S57"/>
  <c r="S17"/>
  <c r="S25"/>
  <c r="U27"/>
  <c r="U12"/>
  <c r="U30"/>
  <c r="U9"/>
  <c r="U57"/>
  <c r="U17"/>
  <c r="U25"/>
  <c r="W27"/>
  <c r="W12"/>
  <c r="W30"/>
  <c r="W9"/>
  <c r="W57"/>
  <c r="W17"/>
  <c r="W25"/>
  <c r="Q27"/>
  <c r="Q12"/>
  <c r="Q30"/>
  <c r="Q9"/>
  <c r="Q57"/>
  <c r="Q17"/>
  <c r="Q25"/>
  <c r="H27"/>
  <c r="AJ27"/>
  <c r="H12"/>
  <c r="AJ12"/>
  <c r="H30"/>
  <c r="AJ30"/>
  <c r="H9"/>
  <c r="AJ9"/>
  <c r="H57"/>
  <c r="AJ57"/>
  <c r="H17"/>
  <c r="AJ17"/>
  <c r="H25"/>
  <c r="AJ25"/>
</calcChain>
</file>

<file path=xl/sharedStrings.xml><?xml version="1.0" encoding="utf-8"?>
<sst xmlns="http://schemas.openxmlformats.org/spreadsheetml/2006/main" count="1733" uniqueCount="298">
  <si>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</si>
  <si>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</si>
  <si>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</si>
  <si>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</si>
  <si>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</si>
  <si>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</si>
  <si>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</si>
  <si>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</si>
  <si>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</si>
  <si>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</si>
  <si>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</si>
  <si>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</si>
  <si>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</si>
  <si>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</si>
  <si>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ΤΡΙΤΕΚΝΟΣ  Ή ΤΕΚΝΟ ΤΡΙΤΕΚΝΩΝ</t>
  </si>
  <si>
    <t>ΑΝΑΠΗΡΙΑ 67% ΚΑΙ ΑΝΩ</t>
  </si>
  <si>
    <t>ΤΙΤΛΟΣ ΣΠΟΥΔΩΝ (κωδ. 016)</t>
  </si>
  <si>
    <t>ΓΝΩΣΗ ΧΕΙΡΙΣΜΟΥ Η/Υ (κωδ. 147)</t>
  </si>
  <si>
    <t>ΚΑΛΗ ΓΝΩΣΗ ΑΓΓΛΙΚΗΣ ΓΛΩΣΣΑΣ (κωδ. 150)</t>
  </si>
  <si>
    <t>ΒΕΒΑΙΩΣΗ ΑΣΚΗΣΗΣ ΕΠΑΓΓΕΛΜΑΤΟΣ (κωδ. 154)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</si>
  <si>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</si>
  <si>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</si>
  <si>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</si>
  <si>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</si>
  <si>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</si>
  <si>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</si>
  <si>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</si>
  <si>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</si>
  <si>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</si>
  <si>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</si>
  <si>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</si>
  <si>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</si>
  <si>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2381/02-10-2018</t>
  </si>
  <si>
    <t>ΙΩΑΝΝΗΣ</t>
  </si>
  <si>
    <t>488/25-09-2018</t>
  </si>
  <si>
    <t>ΑΘΑΝΑΣΙΟΥ</t>
  </si>
  <si>
    <t>ΜΟΣΧΟΥΛΑ</t>
  </si>
  <si>
    <t>448/25-09-2018</t>
  </si>
  <si>
    <t>ΑΛΕΞΙΟΥ</t>
  </si>
  <si>
    <t>ΒΑΣΙΛΙΚΗ</t>
  </si>
  <si>
    <t>490/25-09-2018</t>
  </si>
  <si>
    <t>ΑΝΔΡΕΑ</t>
  </si>
  <si>
    <t>ΠΕΛΑΓΙΑ</t>
  </si>
  <si>
    <t>1359/28-09-2018</t>
  </si>
  <si>
    <t>ΓΙΑΖΛΑ</t>
  </si>
  <si>
    <t>ΟΛΓΑ</t>
  </si>
  <si>
    <t>2384/02-10-2018</t>
  </si>
  <si>
    <t>ΓΙΟΜΕΝΗΣ</t>
  </si>
  <si>
    <t>ΑΝΑΣΤΑΣΙΟΣ</t>
  </si>
  <si>
    <t>667/26-09-2018</t>
  </si>
  <si>
    <t>ΓΚΑΛΜΠΙΝΟΥ</t>
  </si>
  <si>
    <t>ΛΑΜΠΡΙΝΗ</t>
  </si>
  <si>
    <t>1199/28-09-2018</t>
  </si>
  <si>
    <t>ΓΚΟΥΜΑΣ</t>
  </si>
  <si>
    <t>ΓΕΩΡΓΙΟΣ</t>
  </si>
  <si>
    <t>2170/01-10-2018</t>
  </si>
  <si>
    <t>ΔΑΚΟΥΤΡΟΥ</t>
  </si>
  <si>
    <t>ΕΛΕΥΘΕΡΙΑ</t>
  </si>
  <si>
    <t>1215/28-09-2018</t>
  </si>
  <si>
    <t>ΔΕΛΗΒΟΓΙΑΤΖΗ</t>
  </si>
  <si>
    <t>ΠΟΛΥΜΝΙΑ</t>
  </si>
  <si>
    <t>2265/01-10-2018</t>
  </si>
  <si>
    <t>ΔΗΜΟΥΛΚΑ</t>
  </si>
  <si>
    <t>ΣΤΕΦΑΝΙΑ</t>
  </si>
  <si>
    <t>1861/01-10-2018</t>
  </si>
  <si>
    <t>ΖΑΝΤΖΑ</t>
  </si>
  <si>
    <t>ΕΛΕΝΗ</t>
  </si>
  <si>
    <t>2052/01-10-2018</t>
  </si>
  <si>
    <t>ΖΑΦΕΙΡΗ</t>
  </si>
  <si>
    <t>ΓΕΩΡΓΙΑ</t>
  </si>
  <si>
    <t>1987/01-10-2018</t>
  </si>
  <si>
    <t>ΖΗΣΗΣ</t>
  </si>
  <si>
    <t>ΜΑΤΘΑΙΟΣ</t>
  </si>
  <si>
    <t>1622/01-10-2018</t>
  </si>
  <si>
    <t>ΜΑΡΙΑ</t>
  </si>
  <si>
    <t>1943/01-10-2018</t>
  </si>
  <si>
    <t>ΚΑΖΑΤΖΗ</t>
  </si>
  <si>
    <t>ΙΩΑΝΝΑ</t>
  </si>
  <si>
    <t>776/26-09-2018</t>
  </si>
  <si>
    <t>ΚΑΛΑΜΠΟΚΑΣ</t>
  </si>
  <si>
    <t>ΣΕΡΑΦΕΙΜ</t>
  </si>
  <si>
    <t>589/26-09-2018</t>
  </si>
  <si>
    <t>ΚΑΜΑΚΑ</t>
  </si>
  <si>
    <t>ΕΙΡΗΝΗ</t>
  </si>
  <si>
    <t>1270/28-09-2018</t>
  </si>
  <si>
    <t>1915/01-10-2018</t>
  </si>
  <si>
    <t>ΚΟΝΤΗ</t>
  </si>
  <si>
    <t>ΕΛΒΙΡΑ</t>
  </si>
  <si>
    <t>1816/01-10-2018</t>
  </si>
  <si>
    <t>ΚΟΡΟΜΗΛΑΣ</t>
  </si>
  <si>
    <t>ΠΑΝΑΓΙΩΤΗΣ</t>
  </si>
  <si>
    <t>2327/02-10-2018</t>
  </si>
  <si>
    <t>ΚΟΣΙΩΡΗ</t>
  </si>
  <si>
    <t>2437/02-10-2018</t>
  </si>
  <si>
    <t>ΚΟΥΝΑΝΟΥ</t>
  </si>
  <si>
    <t>ΔΗΜΗΤΡΑ</t>
  </si>
  <si>
    <t>947/27-09-2018</t>
  </si>
  <si>
    <t>ΚΟΥΤΡΗ</t>
  </si>
  <si>
    <t>1503/01-10-2018</t>
  </si>
  <si>
    <t>ΚΥΡΣΤΑΥΡΙΔΟΥ</t>
  </si>
  <si>
    <t>ΜΑΡΙΝΑ</t>
  </si>
  <si>
    <t>1077/28-09-2018</t>
  </si>
  <si>
    <t>ΚΩΤΣΙΑ</t>
  </si>
  <si>
    <t>2461/02-10-2018</t>
  </si>
  <si>
    <t>ΚΩΦΟΥ</t>
  </si>
  <si>
    <t>ΧΡΥΣΟΒΑΛΑΝΤΟΥ-ΕΙΡΗΝΗ</t>
  </si>
  <si>
    <t>1960/01-10-2018</t>
  </si>
  <si>
    <t>1536/01-10-2018</t>
  </si>
  <si>
    <t>ΜΑΝΑΣΗ</t>
  </si>
  <si>
    <t>ΘΕΟΦΑΝΗ</t>
  </si>
  <si>
    <t>1065/27-09-2018</t>
  </si>
  <si>
    <t>ΜΑΣΙΩΤΗ</t>
  </si>
  <si>
    <t>ΑΛΕΞΙΑ</t>
  </si>
  <si>
    <t>2135/01-10-2018</t>
  </si>
  <si>
    <t>1290/28-09-2018</t>
  </si>
  <si>
    <t>ΜΕΛΙΣΣΗ</t>
  </si>
  <si>
    <t>1082/28-09-2018</t>
  </si>
  <si>
    <t>1430/28-09-2018</t>
  </si>
  <si>
    <t>ΜΙΧΑΛΑΚΗ</t>
  </si>
  <si>
    <t>ΑΘΗΝΑ</t>
  </si>
  <si>
    <t>291/24-09-2018</t>
  </si>
  <si>
    <t>ΜΟΥΤΣΕΡΑΣ</t>
  </si>
  <si>
    <t>ΒΑΣΙΛΕΙΟΣ</t>
  </si>
  <si>
    <t>2197/01-10-2018</t>
  </si>
  <si>
    <t>ΜΠΑΚΟΓΙΑΝΝΗΣ</t>
  </si>
  <si>
    <t>ΑΡΧΟΝΤΗΣ</t>
  </si>
  <si>
    <t>516/25-09-2018</t>
  </si>
  <si>
    <t>ΜΠΛΕΤΣΑΣ</t>
  </si>
  <si>
    <t>ΧΡΗΣΤΟΣ</t>
  </si>
  <si>
    <t>2349/02-10-2018</t>
  </si>
  <si>
    <t>392/25-09-2018</t>
  </si>
  <si>
    <t>ΝΙΚΟΛΑΪΔΟΥ</t>
  </si>
  <si>
    <t>ΑΝΑΣΤΑΣΙΑ</t>
  </si>
  <si>
    <t>1205/28-09-2018</t>
  </si>
  <si>
    <t>ΝΙΚΟΛΑΟΥ</t>
  </si>
  <si>
    <t>425/25-09-2018</t>
  </si>
  <si>
    <t>ΞΥΛΑ</t>
  </si>
  <si>
    <t>ΕΛΙΣΑΒΕΤ</t>
  </si>
  <si>
    <t>1285/28-09-2018</t>
  </si>
  <si>
    <t>ΠΑΛΗΟΓΙΑΝΝΗ</t>
  </si>
  <si>
    <t>ΕΥΓΕΝΙΑ</t>
  </si>
  <si>
    <t>631/26-09-2018</t>
  </si>
  <si>
    <t>ΠΑΠΑΓΡΗΓΟΡΙΟΥ</t>
  </si>
  <si>
    <t>ΜΑΓΔΑΛΗΝΗ</t>
  </si>
  <si>
    <t>1332/28-09-2018</t>
  </si>
  <si>
    <t>ΠΕΤΚΩΒΑ</t>
  </si>
  <si>
    <t>1554/01-10-2018</t>
  </si>
  <si>
    <t>1347/28-09-2018</t>
  </si>
  <si>
    <t>ΣΑΡΑΣΙΔΟΥ</t>
  </si>
  <si>
    <t>ΡΕΒΕΚΑ</t>
  </si>
  <si>
    <t>1028/27-09-2018</t>
  </si>
  <si>
    <t>ΣΙΝΗ</t>
  </si>
  <si>
    <t>ΧΡΙΣΤΙΝΑ</t>
  </si>
  <si>
    <t>792/26-09-2018</t>
  </si>
  <si>
    <t>ΣΙΤΣΑΝΙΔΟΥ</t>
  </si>
  <si>
    <t>ΣΚΟΥΤΕΛΑ</t>
  </si>
  <si>
    <t>ΑΙΚΑΤΕΡΙΝΗ</t>
  </si>
  <si>
    <t>604/26-09-2018</t>
  </si>
  <si>
    <t>ΣΤΕΡΗΣ</t>
  </si>
  <si>
    <t>ΣΤΕΡΓΙΟΣ</t>
  </si>
  <si>
    <t>1692/01-10-2018</t>
  </si>
  <si>
    <t>ΣΤΕΦΑΝΙΔΟΥ</t>
  </si>
  <si>
    <t>ΑΓΑΠΗ</t>
  </si>
  <si>
    <t>870/27-09-2018</t>
  </si>
  <si>
    <t>2523/02-10-2018</t>
  </si>
  <si>
    <t>ΣΥΝΟΔΙΝΟΥ</t>
  </si>
  <si>
    <t>ΠΑΡΑΣΚΕΥΗ</t>
  </si>
  <si>
    <t>827/27-09-2018</t>
  </si>
  <si>
    <t>1376/28-09-2018</t>
  </si>
  <si>
    <t>ΤΑΓΚΑΛΙΔΟΥ</t>
  </si>
  <si>
    <t>ΕΥΔΟΞΙΑ</t>
  </si>
  <si>
    <t>1591/01-10-2018</t>
  </si>
  <si>
    <t>ΤΑΣΤΑΝΗ</t>
  </si>
  <si>
    <t>ΦΩΤΕΙΝΗ</t>
  </si>
  <si>
    <t>807/27-09-2018</t>
  </si>
  <si>
    <t>ΤΖΑΝΕΤΟΣ</t>
  </si>
  <si>
    <t>ΓΡΗΓΟΡΙΟΣ</t>
  </si>
  <si>
    <t>1029/27-09-2018</t>
  </si>
  <si>
    <t>ΤΟΓΚΑ</t>
  </si>
  <si>
    <t>ΑΝΔΡΙΑΝΑ</t>
  </si>
  <si>
    <t>1649/01-10-2018</t>
  </si>
  <si>
    <t>ΤΟΚΟΥ</t>
  </si>
  <si>
    <t>2165/01-10-2018</t>
  </si>
  <si>
    <t>2024/01-10-2018</t>
  </si>
  <si>
    <t>ΤΟΥΡΓΑΪΔΗ</t>
  </si>
  <si>
    <t>1257/28-09-2018</t>
  </si>
  <si>
    <t>416/25-09-2018</t>
  </si>
  <si>
    <t>ΤΡΑΝΟΥ</t>
  </si>
  <si>
    <t>ΚΩΝΣΤΑΝΤΙΝΑ</t>
  </si>
  <si>
    <t>1122/28-09-2018</t>
  </si>
  <si>
    <t>ΤΣΙΝΑΦΟΡΝΙΩΤΟΥ</t>
  </si>
  <si>
    <t>1575/01-10-2018</t>
  </si>
  <si>
    <t>ΦΑΝΙΟΥΔΑΚΗΣ</t>
  </si>
  <si>
    <t>2348/02-10-2018</t>
  </si>
  <si>
    <t>ΦΛΩΡΑ</t>
  </si>
  <si>
    <t>1473/01-10-2018</t>
  </si>
  <si>
    <t>ΧΑΛΚΙΑ</t>
  </si>
  <si>
    <t>ΧΑΡΙΚΛΕΙΑ</t>
  </si>
  <si>
    <t>1380/28-09-2018 (Σχετ. αίτηση 2281/01-10-2018)</t>
  </si>
  <si>
    <t>ΧΑΡΙΣΜΑ</t>
  </si>
  <si>
    <t>597/26-09-2018</t>
  </si>
  <si>
    <t>ΧΡΗΣΤΟΥ</t>
  </si>
  <si>
    <t>ΦΕΡΕΝΙΚΗ</t>
  </si>
  <si>
    <t>ΑΔΤ</t>
  </si>
  <si>
    <t>**8114</t>
  </si>
  <si>
    <t>ΠΑΡΑΤΗΡΗΣΗ</t>
  </si>
  <si>
    <t>**1524</t>
  </si>
  <si>
    <t>**7819</t>
  </si>
  <si>
    <t>**1457</t>
  </si>
  <si>
    <t>723/26-09-2018</t>
  </si>
  <si>
    <t>**4370</t>
  </si>
  <si>
    <t>**2623</t>
  </si>
  <si>
    <t>**2100</t>
  </si>
  <si>
    <t>**6181</t>
  </si>
  <si>
    <t>**8625</t>
  </si>
  <si>
    <t>**0345</t>
  </si>
  <si>
    <t>**9136</t>
  </si>
  <si>
    <t>**3556</t>
  </si>
  <si>
    <t>**1355</t>
  </si>
  <si>
    <t>**4327</t>
  </si>
  <si>
    <t>**9881</t>
  </si>
  <si>
    <t>**6469</t>
  </si>
  <si>
    <t>**7417</t>
  </si>
  <si>
    <t>**3657</t>
  </si>
  <si>
    <t>**4257</t>
  </si>
  <si>
    <t>**5877</t>
  </si>
  <si>
    <t>**1196</t>
  </si>
  <si>
    <t>ΕΛΠΙΔΑ - ΝΑΝΤΙΑ</t>
  </si>
  <si>
    <t>**2716</t>
  </si>
  <si>
    <t>**7388</t>
  </si>
  <si>
    <t>**5942</t>
  </si>
  <si>
    <t>**3496</t>
  </si>
  <si>
    <t>ΜΑΚΡΙΝΑ</t>
  </si>
  <si>
    <t>ΜΑΪΛΙΝΤΑ</t>
  </si>
  <si>
    <t>**6348</t>
  </si>
  <si>
    <t>**0923</t>
  </si>
  <si>
    <t>**1985</t>
  </si>
  <si>
    <t>**4387</t>
  </si>
  <si>
    <t>**0333</t>
  </si>
  <si>
    <t>**2092</t>
  </si>
  <si>
    <t>ΔΕΝ ΕΧΕΙ ΥΠΟΒΛΗΘΕΙ ΑΙΤΗΣΗ ΣΥΜΜΕΤΟΧΗΣ</t>
  </si>
  <si>
    <t>**8764</t>
  </si>
  <si>
    <t>**8935</t>
  </si>
  <si>
    <t>**3070</t>
  </si>
  <si>
    <t>**8854</t>
  </si>
  <si>
    <t>**7942</t>
  </si>
  <si>
    <t>**3600</t>
  </si>
  <si>
    <t>**0428</t>
  </si>
  <si>
    <t>**4083</t>
  </si>
  <si>
    <t>**4266</t>
  </si>
  <si>
    <t>**6430</t>
  </si>
  <si>
    <t>**1502</t>
  </si>
  <si>
    <t>**1114</t>
  </si>
  <si>
    <t>ΚΑΣΑΠΑΚΗ</t>
  </si>
  <si>
    <t>**4115</t>
  </si>
  <si>
    <t>**8986</t>
  </si>
  <si>
    <t>**2189</t>
  </si>
  <si>
    <t>**3712</t>
  </si>
  <si>
    <t xml:space="preserve">832/27-09-2018 </t>
  </si>
  <si>
    <t>**9715</t>
  </si>
  <si>
    <t>**5523</t>
  </si>
  <si>
    <t>**9914</t>
  </si>
  <si>
    <t>**2935</t>
  </si>
  <si>
    <t>**6479</t>
  </si>
  <si>
    <t>**0824</t>
  </si>
  <si>
    <t>**0725</t>
  </si>
  <si>
    <t>**2923</t>
  </si>
  <si>
    <t>**0286</t>
  </si>
  <si>
    <t>**3767</t>
  </si>
  <si>
    <t>**3465</t>
  </si>
  <si>
    <t>**3420</t>
  </si>
  <si>
    <t>**5588</t>
  </si>
  <si>
    <t>**6095</t>
  </si>
  <si>
    <t>**0926</t>
  </si>
  <si>
    <t>**4887</t>
  </si>
  <si>
    <t>303/24-9-2018</t>
  </si>
  <si>
    <t>**9335</t>
  </si>
  <si>
    <t>**0591</t>
  </si>
  <si>
    <t>ΝΑΝΤΙΑ</t>
  </si>
  <si>
    <t>**9298</t>
  </si>
  <si>
    <t>**6849</t>
  </si>
  <si>
    <t>**0352</t>
  </si>
  <si>
    <t>**3238</t>
  </si>
  <si>
    <t>ΤΕ4 - ΤΕ ΙΑΤΡΙΚΩΝ ΕΡΓΑΣΤΗΡΙΩΝ  
ΠΡΟΣΩΡΙΝΟΣ ΠΙΝΑΚΑΣ ΑΠΟΡΡΙΠΤΕΩΝ</t>
  </si>
  <si>
    <t>ΤΕ4 - ΤΕ ΙΑΤΡΙΚΩΝ ΕΡΓΑΣΤΗΡΙΩΝ 
ΠΡΟΣΩΡΙΝΟΣ ΠΙΝΑΚΑΣ ΓΕΝΙΚΗΣ ΚΑΤΑΤΑΞΗΣ (ΜΕ ΓΕΝΙΚΗ ΕΜΠΕΙΡΙΑ)</t>
  </si>
  <si>
    <t>ΤΕ4 - ΤΕ ΙΑΤΡΙΚΩΝ ΕΡΓΑΣΤΗΡΙΩΝ 
ΠΡΟΣΩΡΙΝΟΣ ΠΙΝΑΚΑΣ ΓΕΝΙΚΗΣ ΚΑΤΑΤΑΞΗΣ (ΧΩΡΙΣ ΓΕΝΙΚΗ ΕΜΠΕΙΡΙΑ)</t>
  </si>
  <si>
    <t>ΤΕ4 - ΤΕ ΙΑΤΡΙΚΩΝ ΕΡΓΑΣΤΗΡΙΩΝ - 
ΠΡΟΣΩΡΙΝΟΣ ΠΙΝΑΚΑΣ ΤΡΙΤΕΚΝΩΝ Ή ΤΕΚΝΩΝ ΤΡΙΤΕΚΝΩΝ (ΧΩΡΙΣ ΓΕΝΙΚΗ ΕΜΠΕΙΡΙΑ)</t>
  </si>
  <si>
    <t>Α) 1 ΘΕΣΗ ΜΕ ΓΕΝΙΚΗ ΕΜΠΕΙΡΙΑ</t>
  </si>
  <si>
    <t>ΟΚ</t>
  </si>
  <si>
    <t>ΠΙΝΑΚΑΣ ΕΝΤΟΠΙΟΤΗΤΑΣ</t>
  </si>
  <si>
    <t>Β) 1 ΘΕΣΗ ΧΩΡΙΣ ΓΕΝΙΚΗ ΕΜΠΕΙΡΙΑ</t>
  </si>
  <si>
    <t>Γ) 1 ΘΕΣΗ ΤΡΙΤΕΚΝΩΝ Ή ΤΕΚΝΩΝ ΤΡΙΤΕΚΝΩΝ ΧΩΡΙΣ ΕΜΠΕΙΡΙΑ</t>
  </si>
  <si>
    <t>ΑΙΤΙΟΛΟΓΙΑ ΑΠΟΡΡΙΨΗΣ</t>
  </si>
  <si>
    <t>Δ) 1 ΘΕΣΗ - ΕΙΔΙΚΗ ΚΑΤΗΓΟΡΙΑ</t>
  </si>
  <si>
    <t>ΤΕ4 - ΤΕ ΙΑΤΡΙΚΩΝ ΕΡΓΑΣΤΗΡΙΩΝ 
ΠΡΟΣΩΡΙΝΟΣ ΠΙΝΑΚΑΣ ΑΤΟΜΩΝ ΑΠΌ ΕΙΔΙΚΗ ΚΑΤΗΓΟΡΙΑ (ΜΕ ΓΕΝΙΚΗ ΕΜΠΕΙΡΙΑ)</t>
  </si>
  <si>
    <r>
      <t xml:space="preserve">ΤΕ4 - ΤΕ ΙΑΤΡΙΚΩΝ ΕΡΓΑΣΤΗΡΙΩΝ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
(1 ΘΕΣΗ ΜΕ ΓΕΝΙΚΗ ΕΜΠΕΙΡΙΑ, 1 ΘΕΣΗ ΧΩΡΙΣ ΓΕΝΙΚΗ ΕΜΠΕΙΡΙΑ, 1 ΘΕΣΗ ΤΡΙΤΕΚΝΩΝ Ή ΤΕΚΝΩΝ ΤΡΙΤΕΚΝΩΝ ΧΩΡΙΣ ΕΜΠΕΙΡΙΑ, 1 ΘΕΣΗ ΕΙΔΙΚΗ ΚΑΤΗΓΟΡΙΑ ΜΕ ΕΜΠΕΙΡΙΑ)</t>
    </r>
  </si>
  <si>
    <t>ΕΙΔΙΚΗ ΚΑΤΗΓΟΡΙΑ</t>
  </si>
  <si>
    <t>**4237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</si>
</sst>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7"/>
  <sheetViews>
    <sheetView topLeftCell="A19" workbookViewId="0">
      <selection activeCell="B6" sqref="B6:F6"/>
    </sheetView>
  </sheetViews>
  <sheetFormatPr defaultRowHeight="15"/>
  <cols>
    <col min="2" max="2" width="21.85546875" customWidth="1"/>
    <col min="4" max="4" width="14.42578125" bestFit="1" customWidth="1"/>
    <col min="5" max="5" width="26.28515625" customWidth="1"/>
    <col min="24" max="24" width="11.42578125" bestFit="1" customWidth="1"/>
    <col min="37" max="37" width="15.28515625" customWidth="1"/>
  </cols>
  <sheetData>
    <row r="1" spans="1:16382" ht="113.25" customHeight="1">
      <c r="A1" s="48" t="s">
        <v>295</v>
      </c>
      <c r="B1" s="49"/>
      <c r="C1" s="49"/>
      <c r="D1" s="49"/>
      <c r="E1" s="49"/>
      <c r="F1" s="35"/>
      <c r="G1" s="35"/>
      <c r="H1" s="35"/>
      <c r="I1" s="35"/>
      <c r="J1" s="36"/>
      <c r="K1" s="36"/>
      <c r="L1" s="37"/>
      <c r="M1" s="37"/>
      <c r="N1" s="38"/>
      <c r="O1" s="38"/>
      <c r="P1" s="35"/>
      <c r="Q1" s="35"/>
      <c r="R1" s="35"/>
      <c r="S1" s="35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9"/>
      <c r="AJ1" s="35"/>
      <c r="AK1" s="3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ht="18.75">
      <c r="A2" s="40"/>
      <c r="B2" s="41" t="s">
        <v>287</v>
      </c>
      <c r="C2" s="42"/>
      <c r="D2" s="42"/>
      <c r="E2" s="42"/>
      <c r="F2" s="42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16382" ht="15.75">
      <c r="A3" s="46" t="s">
        <v>7</v>
      </c>
      <c r="B3" s="46"/>
      <c r="C3" s="46"/>
      <c r="D3" s="46"/>
      <c r="E3" s="46"/>
      <c r="F3" s="46" t="s">
        <v>0</v>
      </c>
      <c r="G3" s="46"/>
      <c r="H3" s="46"/>
      <c r="I3" s="46"/>
      <c r="J3" s="46"/>
      <c r="K3" s="46"/>
      <c r="L3" s="34"/>
      <c r="M3" s="34"/>
      <c r="N3" s="34"/>
      <c r="O3" s="34"/>
      <c r="P3" s="46" t="s">
        <v>30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34"/>
      <c r="AK3" s="34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ht="195">
      <c r="A4" s="6" t="s">
        <v>1</v>
      </c>
      <c r="B4" s="6" t="s">
        <v>31</v>
      </c>
      <c r="C4" s="10" t="s">
        <v>203</v>
      </c>
      <c r="D4" s="10" t="s">
        <v>8</v>
      </c>
      <c r="E4" s="6" t="s">
        <v>9</v>
      </c>
      <c r="F4" s="8" t="s">
        <v>16</v>
      </c>
      <c r="G4" s="8" t="s">
        <v>11</v>
      </c>
      <c r="H4" s="8" t="s">
        <v>4</v>
      </c>
      <c r="I4" s="8" t="s">
        <v>17</v>
      </c>
      <c r="J4" s="6" t="s">
        <v>18</v>
      </c>
      <c r="K4" s="6" t="s">
        <v>19</v>
      </c>
      <c r="L4" s="13"/>
      <c r="M4" s="14" t="s">
        <v>12</v>
      </c>
      <c r="N4" s="16" t="s">
        <v>14</v>
      </c>
      <c r="O4" s="17" t="s">
        <v>296</v>
      </c>
      <c r="P4" s="8" t="s">
        <v>20</v>
      </c>
      <c r="Q4" s="6" t="s">
        <v>4</v>
      </c>
      <c r="R4" s="8" t="s">
        <v>21</v>
      </c>
      <c r="S4" s="8" t="s">
        <v>4</v>
      </c>
      <c r="T4" s="6" t="s">
        <v>22</v>
      </c>
      <c r="U4" s="6" t="s">
        <v>4</v>
      </c>
      <c r="V4" s="6" t="s">
        <v>23</v>
      </c>
      <c r="W4" s="6" t="s">
        <v>4</v>
      </c>
      <c r="X4" s="6" t="s">
        <v>24</v>
      </c>
      <c r="Y4" s="6" t="s">
        <v>4</v>
      </c>
      <c r="Z4" s="6" t="s">
        <v>25</v>
      </c>
      <c r="AA4" s="6" t="s">
        <v>4</v>
      </c>
      <c r="AB4" s="19" t="s">
        <v>26</v>
      </c>
      <c r="AC4" s="10" t="s">
        <v>4</v>
      </c>
      <c r="AD4" s="6" t="s">
        <v>27</v>
      </c>
      <c r="AE4" s="6" t="s">
        <v>4</v>
      </c>
      <c r="AF4" s="6" t="s">
        <v>28</v>
      </c>
      <c r="AG4" s="6" t="s">
        <v>4</v>
      </c>
      <c r="AH4" s="6" t="s">
        <v>29</v>
      </c>
      <c r="AI4" s="7" t="s">
        <v>4</v>
      </c>
      <c r="AJ4" s="21" t="s">
        <v>10</v>
      </c>
      <c r="AK4" s="6" t="s">
        <v>205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</row>
    <row r="5" spans="1:16382" ht="30">
      <c r="A5" s="3">
        <v>1</v>
      </c>
      <c r="B5" s="23" t="s">
        <v>55</v>
      </c>
      <c r="C5" s="23" t="s">
        <v>215</v>
      </c>
      <c r="D5" s="3" t="s">
        <v>56</v>
      </c>
      <c r="E5" s="3" t="s">
        <v>57</v>
      </c>
      <c r="F5" s="5" t="s">
        <v>5</v>
      </c>
      <c r="G5" s="5">
        <v>8.06</v>
      </c>
      <c r="H5" s="5">
        <v>886.6</v>
      </c>
      <c r="I5" s="5" t="s">
        <v>5</v>
      </c>
      <c r="J5" s="3" t="s">
        <v>5</v>
      </c>
      <c r="K5" s="3" t="s">
        <v>5</v>
      </c>
      <c r="L5" s="11" t="s">
        <v>288</v>
      </c>
      <c r="M5" s="3" t="s">
        <v>5</v>
      </c>
      <c r="N5" s="3" t="s">
        <v>5</v>
      </c>
      <c r="O5" s="3" t="s">
        <v>5</v>
      </c>
      <c r="P5" s="5"/>
      <c r="Q5" s="3">
        <v>0</v>
      </c>
      <c r="R5" s="5"/>
      <c r="S5" s="5">
        <v>0</v>
      </c>
      <c r="T5" s="3"/>
      <c r="U5" s="3">
        <v>0</v>
      </c>
      <c r="V5" s="3"/>
      <c r="W5" s="3">
        <v>0</v>
      </c>
      <c r="X5" s="3"/>
      <c r="Y5" s="3">
        <v>0</v>
      </c>
      <c r="Z5" s="3"/>
      <c r="AA5" s="3">
        <v>0</v>
      </c>
      <c r="AB5" s="3" t="s">
        <v>3</v>
      </c>
      <c r="AC5" s="3">
        <v>30</v>
      </c>
      <c r="AD5" s="3"/>
      <c r="AE5" s="3">
        <v>0</v>
      </c>
      <c r="AF5" s="3">
        <v>23</v>
      </c>
      <c r="AG5" s="3">
        <v>391</v>
      </c>
      <c r="AH5" s="3">
        <v>25</v>
      </c>
      <c r="AI5" s="4">
        <v>175</v>
      </c>
      <c r="AJ5" s="22">
        <v>1482.6</v>
      </c>
      <c r="AK5" s="23" t="s">
        <v>289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18.75">
      <c r="A6" s="40"/>
      <c r="B6" s="41" t="s">
        <v>290</v>
      </c>
      <c r="C6" s="42"/>
      <c r="D6" s="42"/>
      <c r="E6" s="42"/>
      <c r="F6" s="42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16382" ht="15.75">
      <c r="A7" s="43" t="s">
        <v>7</v>
      </c>
      <c r="B7" s="44"/>
      <c r="C7" s="44"/>
      <c r="D7" s="44"/>
      <c r="E7" s="44"/>
      <c r="F7" s="45" t="s">
        <v>0</v>
      </c>
      <c r="G7" s="45"/>
      <c r="H7" s="45"/>
      <c r="I7" s="45"/>
      <c r="J7" s="46"/>
      <c r="K7" s="46"/>
      <c r="L7" s="12"/>
      <c r="M7" s="12"/>
      <c r="N7" s="12"/>
      <c r="O7" s="12"/>
      <c r="P7" s="44" t="s">
        <v>30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7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ht="195">
      <c r="A8" s="6" t="s">
        <v>1</v>
      </c>
      <c r="B8" s="6" t="s">
        <v>31</v>
      </c>
      <c r="C8" s="10" t="s">
        <v>203</v>
      </c>
      <c r="D8" s="10" t="s">
        <v>8</v>
      </c>
      <c r="E8" s="6" t="s">
        <v>9</v>
      </c>
      <c r="F8" s="8" t="s">
        <v>16</v>
      </c>
      <c r="G8" s="8" t="s">
        <v>11</v>
      </c>
      <c r="H8" s="8" t="s">
        <v>4</v>
      </c>
      <c r="I8" s="8" t="s">
        <v>17</v>
      </c>
      <c r="J8" s="6" t="s">
        <v>18</v>
      </c>
      <c r="K8" s="6" t="s">
        <v>19</v>
      </c>
      <c r="L8" s="13"/>
      <c r="M8" s="14" t="s">
        <v>12</v>
      </c>
      <c r="N8" s="16" t="s">
        <v>14</v>
      </c>
      <c r="O8" s="17" t="s">
        <v>296</v>
      </c>
      <c r="P8" s="8" t="s">
        <v>20</v>
      </c>
      <c r="Q8" s="6" t="s">
        <v>4</v>
      </c>
      <c r="R8" s="8" t="s">
        <v>21</v>
      </c>
      <c r="S8" s="8" t="s">
        <v>4</v>
      </c>
      <c r="T8" s="6" t="s">
        <v>22</v>
      </c>
      <c r="U8" s="6" t="s">
        <v>4</v>
      </c>
      <c r="V8" s="6" t="s">
        <v>23</v>
      </c>
      <c r="W8" s="6" t="s">
        <v>4</v>
      </c>
      <c r="X8" s="6" t="s">
        <v>24</v>
      </c>
      <c r="Y8" s="6" t="s">
        <v>4</v>
      </c>
      <c r="Z8" s="6" t="s">
        <v>25</v>
      </c>
      <c r="AA8" s="6" t="s">
        <v>4</v>
      </c>
      <c r="AB8" s="19" t="s">
        <v>26</v>
      </c>
      <c r="AC8" s="10" t="s">
        <v>4</v>
      </c>
      <c r="AD8" s="6" t="s">
        <v>27</v>
      </c>
      <c r="AE8" s="6" t="s">
        <v>4</v>
      </c>
      <c r="AF8" s="6" t="s">
        <v>28</v>
      </c>
      <c r="AG8" s="6" t="s">
        <v>4</v>
      </c>
      <c r="AH8" s="6" t="s">
        <v>29</v>
      </c>
      <c r="AI8" s="7" t="s">
        <v>4</v>
      </c>
      <c r="AJ8" s="21" t="s">
        <v>10</v>
      </c>
      <c r="AK8" s="6" t="s">
        <v>205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</row>
    <row r="9" spans="1:16382" ht="30">
      <c r="A9" s="24">
        <v>1</v>
      </c>
      <c r="B9" s="19" t="s">
        <v>58</v>
      </c>
      <c r="C9" s="19" t="s">
        <v>216</v>
      </c>
      <c r="D9" s="20" t="s">
        <v>59</v>
      </c>
      <c r="E9" s="20" t="s">
        <v>60</v>
      </c>
      <c r="F9" s="25" t="s">
        <v>5</v>
      </c>
      <c r="G9" s="25">
        <v>7.1</v>
      </c>
      <c r="H9" s="25">
        <v>781</v>
      </c>
      <c r="I9" s="25" t="s">
        <v>5</v>
      </c>
      <c r="J9" s="24" t="s">
        <v>5</v>
      </c>
      <c r="K9" s="24" t="s">
        <v>5</v>
      </c>
      <c r="L9" s="26" t="s">
        <v>288</v>
      </c>
      <c r="M9" s="26" t="s">
        <v>5</v>
      </c>
      <c r="N9" s="26"/>
      <c r="O9" s="26"/>
      <c r="P9" s="25" t="s">
        <v>5</v>
      </c>
      <c r="Q9" s="24">
        <v>120</v>
      </c>
      <c r="R9" s="25"/>
      <c r="S9" s="25">
        <v>0</v>
      </c>
      <c r="T9" s="24"/>
      <c r="U9" s="24">
        <v>0</v>
      </c>
      <c r="V9" s="24"/>
      <c r="W9" s="24">
        <v>0</v>
      </c>
      <c r="X9" s="24" t="s">
        <v>3</v>
      </c>
      <c r="Y9" s="24">
        <v>30</v>
      </c>
      <c r="Z9" s="24"/>
      <c r="AA9" s="24">
        <v>0</v>
      </c>
      <c r="AB9" s="24" t="s">
        <v>2</v>
      </c>
      <c r="AC9" s="24">
        <v>70</v>
      </c>
      <c r="AD9" s="24"/>
      <c r="AE9" s="24">
        <v>0</v>
      </c>
      <c r="AF9" s="24">
        <v>24</v>
      </c>
      <c r="AG9" s="24">
        <v>408</v>
      </c>
      <c r="AH9" s="24"/>
      <c r="AI9" s="27">
        <v>0</v>
      </c>
      <c r="AJ9" s="28">
        <v>1409</v>
      </c>
      <c r="AK9" s="23" t="s">
        <v>289</v>
      </c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</row>
    <row r="10" spans="1:16382" ht="18.75">
      <c r="A10" s="40"/>
      <c r="B10" s="41" t="s">
        <v>291</v>
      </c>
      <c r="C10" s="42"/>
      <c r="D10" s="42"/>
      <c r="E10" s="42"/>
      <c r="F10" s="42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</row>
    <row r="11" spans="1:16382" ht="15.75">
      <c r="A11" s="43" t="s">
        <v>7</v>
      </c>
      <c r="B11" s="44"/>
      <c r="C11" s="44"/>
      <c r="D11" s="44"/>
      <c r="E11" s="44"/>
      <c r="F11" s="45" t="s">
        <v>0</v>
      </c>
      <c r="G11" s="45"/>
      <c r="H11" s="45"/>
      <c r="I11" s="45"/>
      <c r="J11" s="46"/>
      <c r="K11" s="46"/>
      <c r="L11" s="12"/>
      <c r="M11" s="12"/>
      <c r="N11" s="12"/>
      <c r="O11" s="12"/>
      <c r="P11" s="44" t="s">
        <v>30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7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ht="195">
      <c r="A12" s="6" t="s">
        <v>1</v>
      </c>
      <c r="B12" s="6" t="s">
        <v>31</v>
      </c>
      <c r="C12" s="10" t="s">
        <v>203</v>
      </c>
      <c r="D12" s="10" t="s">
        <v>8</v>
      </c>
      <c r="E12" s="6" t="s">
        <v>9</v>
      </c>
      <c r="F12" s="8" t="s">
        <v>16</v>
      </c>
      <c r="G12" s="8" t="s">
        <v>11</v>
      </c>
      <c r="H12" s="8" t="s">
        <v>4</v>
      </c>
      <c r="I12" s="8" t="s">
        <v>17</v>
      </c>
      <c r="J12" s="6" t="s">
        <v>18</v>
      </c>
      <c r="K12" s="6" t="s">
        <v>19</v>
      </c>
      <c r="L12" s="13"/>
      <c r="M12" s="14" t="s">
        <v>12</v>
      </c>
      <c r="N12" s="16" t="s">
        <v>14</v>
      </c>
      <c r="O12" s="17" t="s">
        <v>296</v>
      </c>
      <c r="P12" s="8" t="s">
        <v>20</v>
      </c>
      <c r="Q12" s="6" t="s">
        <v>4</v>
      </c>
      <c r="R12" s="8" t="s">
        <v>21</v>
      </c>
      <c r="S12" s="8" t="s">
        <v>4</v>
      </c>
      <c r="T12" s="6" t="s">
        <v>22</v>
      </c>
      <c r="U12" s="6" t="s">
        <v>4</v>
      </c>
      <c r="V12" s="6" t="s">
        <v>23</v>
      </c>
      <c r="W12" s="6" t="s">
        <v>4</v>
      </c>
      <c r="X12" s="6" t="s">
        <v>24</v>
      </c>
      <c r="Y12" s="6" t="s">
        <v>4</v>
      </c>
      <c r="Z12" s="6" t="s">
        <v>25</v>
      </c>
      <c r="AA12" s="6" t="s">
        <v>4</v>
      </c>
      <c r="AB12" s="19" t="s">
        <v>26</v>
      </c>
      <c r="AC12" s="10" t="s">
        <v>4</v>
      </c>
      <c r="AD12" s="6" t="s">
        <v>27</v>
      </c>
      <c r="AE12" s="6" t="s">
        <v>4</v>
      </c>
      <c r="AF12" s="6" t="s">
        <v>28</v>
      </c>
      <c r="AG12" s="6" t="s">
        <v>4</v>
      </c>
      <c r="AH12" s="6" t="s">
        <v>29</v>
      </c>
      <c r="AI12" s="7" t="s">
        <v>4</v>
      </c>
      <c r="AJ12" s="21" t="s">
        <v>10</v>
      </c>
      <c r="AK12" s="6" t="s">
        <v>205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</row>
    <row r="13" spans="1:16382" s="29" customFormat="1">
      <c r="A13" s="24">
        <v>1</v>
      </c>
      <c r="B13" s="19" t="s">
        <v>98</v>
      </c>
      <c r="C13" s="19" t="s">
        <v>231</v>
      </c>
      <c r="D13" s="20" t="s">
        <v>99</v>
      </c>
      <c r="E13" s="20" t="s">
        <v>232</v>
      </c>
      <c r="F13" s="25" t="s">
        <v>5</v>
      </c>
      <c r="G13" s="25">
        <v>7.98</v>
      </c>
      <c r="H13" s="25">
        <f t="shared" ref="H13" si="0">G13*110</f>
        <v>877.80000000000007</v>
      </c>
      <c r="I13" s="25" t="s">
        <v>5</v>
      </c>
      <c r="J13" s="24" t="s">
        <v>5</v>
      </c>
      <c r="K13" s="24" t="s">
        <v>5</v>
      </c>
      <c r="L13" s="26" t="str">
        <f t="shared" ref="L13" si="1">IF(AND(F13="ΝΑΙ",IF(I13="ΝΑΙ",J13="ΝΑΙ",)*AND(K13="ΝΑΙ")),"ΟΚ","ΑΠΟΡΡΙΠΤΕΤΑΙ")</f>
        <v>ΟΚ</v>
      </c>
      <c r="M13" s="24"/>
      <c r="N13" s="24" t="s">
        <v>5</v>
      </c>
      <c r="O13" s="24"/>
      <c r="P13" s="25"/>
      <c r="Q13" s="24">
        <f t="shared" ref="Q13" si="2">IF(P13="ΝΑΙ",120,0)</f>
        <v>0</v>
      </c>
      <c r="R13" s="25"/>
      <c r="S13" s="25">
        <f t="shared" ref="S13" si="3">IF(R13="ΝΑΙ",60,0)</f>
        <v>0</v>
      </c>
      <c r="T13" s="24"/>
      <c r="U13" s="24">
        <f t="shared" ref="U13" si="4">IF(T13="ΝΑΙ",250,0)</f>
        <v>0</v>
      </c>
      <c r="V13" s="24"/>
      <c r="W13" s="24">
        <f t="shared" ref="W13" si="5">IF(V13="ΝΑΙ",120,0)</f>
        <v>0</v>
      </c>
      <c r="X13" s="24" t="s">
        <v>6</v>
      </c>
      <c r="Y13" s="24">
        <f t="shared" ref="Y13" si="6">IF(X13="ΑΡΙΣΤΗ",70,IF(X13="ΠΟΛΥ ΚΑΛΗ",50,IF(X13="ΚΑΛΗ",30,)))</f>
        <v>50</v>
      </c>
      <c r="Z13" s="24" t="s">
        <v>3</v>
      </c>
      <c r="AA13" s="24">
        <f t="shared" ref="AA13" si="7">IF(Z13="ΑΡΙΣΤΗ",70,IF(Z13="ΠΟΛΥ ΚΑΛΗ",50,IF(Z13="ΚΑΛΗ",30,)))</f>
        <v>30</v>
      </c>
      <c r="AB13" s="24" t="s">
        <v>2</v>
      </c>
      <c r="AC13" s="24">
        <f t="shared" ref="AC13" si="8">IF(AB13="ΑΡΙΣΤΗ",70,IF(AB13="ΠΟΛΥ ΚΑΛΗ",50,IF(AB13="ΚΑΛΗ",30,)))</f>
        <v>70</v>
      </c>
      <c r="AD13" s="24"/>
      <c r="AE13" s="24">
        <f t="shared" ref="AE13" si="9">IF(AD13="ΝΑΙ",150,0)</f>
        <v>0</v>
      </c>
      <c r="AF13" s="24">
        <v>18</v>
      </c>
      <c r="AG13" s="24">
        <f t="shared" ref="AG13" si="10">AF13*17</f>
        <v>306</v>
      </c>
      <c r="AH13" s="24"/>
      <c r="AI13" s="27">
        <f t="shared" ref="AI13" si="11">AH13*7</f>
        <v>0</v>
      </c>
      <c r="AJ13" s="28">
        <f t="shared" ref="AJ13" si="12">H13+AE13+Q13+S13+U13+W13+AA13+AC13+AG13+AI13+Y13</f>
        <v>1333.8000000000002</v>
      </c>
      <c r="AK13" s="24"/>
    </row>
    <row r="14" spans="1:16382" ht="25.5" customHeight="1">
      <c r="A14" s="40"/>
      <c r="B14" s="41" t="s">
        <v>293</v>
      </c>
      <c r="C14" s="42"/>
      <c r="D14" s="42"/>
      <c r="E14" s="42"/>
      <c r="F14" s="42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</row>
    <row r="15" spans="1:16382" ht="15.75">
      <c r="A15" s="43" t="s">
        <v>7</v>
      </c>
      <c r="B15" s="44"/>
      <c r="C15" s="44"/>
      <c r="D15" s="44"/>
      <c r="E15" s="44"/>
      <c r="F15" s="45" t="s">
        <v>0</v>
      </c>
      <c r="G15" s="45"/>
      <c r="H15" s="45"/>
      <c r="I15" s="45"/>
      <c r="J15" s="46"/>
      <c r="K15" s="46"/>
      <c r="L15" s="12"/>
      <c r="M15" s="12"/>
      <c r="N15" s="12"/>
      <c r="O15" s="12"/>
      <c r="P15" s="44" t="s">
        <v>30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7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pans="1:16382" ht="195">
      <c r="A16" s="6" t="s">
        <v>1</v>
      </c>
      <c r="B16" s="6" t="s">
        <v>31</v>
      </c>
      <c r="C16" s="10" t="s">
        <v>203</v>
      </c>
      <c r="D16" s="10" t="s">
        <v>8</v>
      </c>
      <c r="E16" s="6" t="s">
        <v>9</v>
      </c>
      <c r="F16" s="8" t="s">
        <v>16</v>
      </c>
      <c r="G16" s="8" t="s">
        <v>11</v>
      </c>
      <c r="H16" s="8" t="s">
        <v>4</v>
      </c>
      <c r="I16" s="8" t="s">
        <v>17</v>
      </c>
      <c r="J16" s="6" t="s">
        <v>18</v>
      </c>
      <c r="K16" s="6" t="s">
        <v>19</v>
      </c>
      <c r="L16" s="13"/>
      <c r="M16" s="14" t="s">
        <v>12</v>
      </c>
      <c r="N16" s="16" t="s">
        <v>14</v>
      </c>
      <c r="O16" s="17" t="s">
        <v>296</v>
      </c>
      <c r="P16" s="8" t="s">
        <v>20</v>
      </c>
      <c r="Q16" s="6" t="s">
        <v>4</v>
      </c>
      <c r="R16" s="8" t="s">
        <v>21</v>
      </c>
      <c r="S16" s="8" t="s">
        <v>4</v>
      </c>
      <c r="T16" s="6" t="s">
        <v>22</v>
      </c>
      <c r="U16" s="6" t="s">
        <v>4</v>
      </c>
      <c r="V16" s="6" t="s">
        <v>23</v>
      </c>
      <c r="W16" s="6" t="s">
        <v>4</v>
      </c>
      <c r="X16" s="6" t="s">
        <v>24</v>
      </c>
      <c r="Y16" s="6" t="s">
        <v>4</v>
      </c>
      <c r="Z16" s="6" t="s">
        <v>25</v>
      </c>
      <c r="AA16" s="6" t="s">
        <v>4</v>
      </c>
      <c r="AB16" s="19" t="s">
        <v>26</v>
      </c>
      <c r="AC16" s="10" t="s">
        <v>4</v>
      </c>
      <c r="AD16" s="6" t="s">
        <v>27</v>
      </c>
      <c r="AE16" s="6" t="s">
        <v>4</v>
      </c>
      <c r="AF16" s="6" t="s">
        <v>28</v>
      </c>
      <c r="AG16" s="6" t="s">
        <v>4</v>
      </c>
      <c r="AH16" s="6" t="s">
        <v>29</v>
      </c>
      <c r="AI16" s="7" t="s">
        <v>4</v>
      </c>
      <c r="AJ16" s="21" t="s">
        <v>10</v>
      </c>
      <c r="AK16" s="6" t="s">
        <v>205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</row>
    <row r="17" spans="1:16382">
      <c r="A17" s="24">
        <v>1</v>
      </c>
      <c r="B17" s="19" t="s">
        <v>191</v>
      </c>
      <c r="C17" s="19" t="s">
        <v>277</v>
      </c>
      <c r="D17" s="20" t="s">
        <v>192</v>
      </c>
      <c r="E17" s="20" t="s">
        <v>33</v>
      </c>
      <c r="F17" s="25" t="s">
        <v>5</v>
      </c>
      <c r="G17" s="25">
        <v>7.34</v>
      </c>
      <c r="H17" s="25">
        <v>807.4</v>
      </c>
      <c r="I17" s="25" t="s">
        <v>5</v>
      </c>
      <c r="J17" s="24" t="s">
        <v>5</v>
      </c>
      <c r="K17" s="24" t="s">
        <v>5</v>
      </c>
      <c r="L17" s="26" t="s">
        <v>288</v>
      </c>
      <c r="M17" s="24"/>
      <c r="N17" s="24"/>
      <c r="O17" s="24" t="s">
        <v>5</v>
      </c>
      <c r="P17" s="25"/>
      <c r="Q17" s="24">
        <v>0</v>
      </c>
      <c r="R17" s="25"/>
      <c r="S17" s="25">
        <v>0</v>
      </c>
      <c r="T17" s="24"/>
      <c r="U17" s="24">
        <v>0</v>
      </c>
      <c r="V17" s="24"/>
      <c r="W17" s="24">
        <v>0</v>
      </c>
      <c r="X17" s="24"/>
      <c r="Y17" s="24">
        <v>0</v>
      </c>
      <c r="Z17" s="24"/>
      <c r="AA17" s="24">
        <v>0</v>
      </c>
      <c r="AB17" s="24" t="s">
        <v>3</v>
      </c>
      <c r="AC17" s="24">
        <v>30</v>
      </c>
      <c r="AD17" s="24"/>
      <c r="AE17" s="24">
        <v>0</v>
      </c>
      <c r="AF17" s="24"/>
      <c r="AG17" s="24">
        <v>0</v>
      </c>
      <c r="AH17" s="24">
        <v>84</v>
      </c>
      <c r="AI17" s="27">
        <v>588</v>
      </c>
      <c r="AJ17" s="28">
        <v>1425.4</v>
      </c>
      <c r="AK17" s="24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</row>
  </sheetData>
  <mergeCells count="17">
    <mergeCell ref="A1:E1"/>
    <mergeCell ref="B2:F2"/>
    <mergeCell ref="A3:E3"/>
    <mergeCell ref="F3:K3"/>
    <mergeCell ref="P3:AI3"/>
    <mergeCell ref="B6:F6"/>
    <mergeCell ref="B14:F14"/>
    <mergeCell ref="A15:E15"/>
    <mergeCell ref="F15:K15"/>
    <mergeCell ref="P15:AI15"/>
    <mergeCell ref="A7:E7"/>
    <mergeCell ref="F7:K7"/>
    <mergeCell ref="P7:AI7"/>
    <mergeCell ref="A11:E11"/>
    <mergeCell ref="F11:K11"/>
    <mergeCell ref="P11:AI11"/>
    <mergeCell ref="B10:F10"/>
  </mergeCells>
  <dataValidations count="6">
    <dataValidation type="whole" allowBlank="1" showInputMessage="1" showErrorMessage="1" errorTitle="ΠΡΟΣΟΧΗ!" error="ΑΠΟ 1 ΕΩΣ 84 ΜΗΝΕΣ" sqref="AH5 AH9 AH17 AH13">
      <formula1>1</formula1>
      <formula2>84</formula2>
    </dataValidation>
    <dataValidation type="whole" allowBlank="1" showInputMessage="1" showErrorMessage="1" errorTitle="ΠΡΟΣΟΧΗ!" error="ΑΠΟ 1 ΕΩΣ 24 ΜΗΝΕΣ" sqref="AF5 AF9 AF17 AF13">
      <formula1>1</formula1>
      <formula2>24</formula2>
    </dataValidation>
    <dataValidation type="decimal" allowBlank="1" showInputMessage="1" showErrorMessage="1" sqref="G5 G9 G17 G13">
      <formula1>5</formula1>
      <formula2>10</formula2>
    </dataValidation>
    <dataValidation type="list" allowBlank="1" showInputMessage="1" showErrorMessage="1" sqref="X5 AB5 Z5 X9 AB9 Z9 X17 AB17 Z17 X13 AB13 Z13">
      <formula1>$AU$4:$AU$5</formula1>
    </dataValidation>
    <dataValidation type="list" allowBlank="1" showInputMessage="1" showErrorMessage="1" sqref="I5:K5 P5 AD5 M5 T5 V5 R5 F5 I9:K9 O9:P9 AD9 M9 T9 V9 R9 F9 I17:K17 P17 AD17 M17 T17 V17 R17 F17 I13:K13 P13 AD13 M13 T13 V13 R13 F13">
      <formula1>$AT$4:$AT$4</formula1>
    </dataValidation>
    <dataValidation type="list" allowBlank="1" showInputMessage="1" showErrorMessage="1" sqref="N9">
      <formula1>$AQ$4:$AQ$4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61"/>
  <sheetViews>
    <sheetView workbookViewId="0">
      <pane xSplit="5" ySplit="3" topLeftCell="F49" activePane="bottomRight" state="frozen"/>
      <selection pane="topRight" activeCell="F1" sqref="F1"/>
      <selection pane="bottomLeft" activeCell="A4" sqref="A4"/>
      <selection pane="bottomRight" activeCell="O15" sqref="O15"/>
    </sheetView>
  </sheetViews>
  <sheetFormatPr defaultRowHeight="15"/>
  <cols>
    <col min="1" max="1" width="4.85546875" style="1" customWidth="1"/>
    <col min="2" max="3" width="15.140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1.140625" style="1" customWidth="1"/>
    <col min="10" max="10" width="9.85546875" style="1" customWidth="1"/>
    <col min="11" max="11" width="15.85546875" style="1" customWidth="1"/>
    <col min="12" max="12" width="15" style="1" customWidth="1"/>
    <col min="13" max="15" width="14" style="1" customWidth="1"/>
    <col min="16" max="16" width="16.28515625" style="1" customWidth="1"/>
    <col min="17" max="17" width="7.28515625" style="1" customWidth="1"/>
    <col min="18" max="18" width="16.140625" style="1" customWidth="1"/>
    <col min="19" max="19" width="7.28515625" style="1" customWidth="1"/>
    <col min="20" max="20" width="13.85546875" style="1" customWidth="1"/>
    <col min="21" max="21" width="7.28515625" style="1" customWidth="1"/>
    <col min="22" max="22" width="15.28515625" style="1" customWidth="1"/>
    <col min="23" max="23" width="7.28515625" style="1" customWidth="1"/>
    <col min="24" max="24" width="11.710937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1.42578125" style="1" customWidth="1"/>
    <col min="29" max="29" width="7.28515625" style="1" customWidth="1"/>
    <col min="30" max="30" width="14.28515625" style="1" customWidth="1"/>
    <col min="31" max="31" width="7.28515625" style="1" customWidth="1"/>
    <col min="32" max="32" width="17.85546875" style="1" customWidth="1"/>
    <col min="33" max="33" width="7.28515625" style="1" customWidth="1"/>
    <col min="34" max="34" width="13.85546875" style="1" customWidth="1"/>
    <col min="35" max="35" width="7.85546875" style="1" customWidth="1"/>
    <col min="36" max="36" width="9.5703125" style="1" customWidth="1"/>
    <col min="37" max="37" width="40.140625" style="1" bestFit="1" customWidth="1"/>
    <col min="38" max="45" width="9.140625" style="1"/>
    <col min="46" max="47" width="9.140625" style="1" hidden="1" customWidth="1"/>
    <col min="48" max="16384" width="9.140625" style="1"/>
  </cols>
  <sheetData>
    <row r="1" spans="1:47" ht="59.25" customHeight="1">
      <c r="A1" s="50" t="s">
        <v>284</v>
      </c>
      <c r="B1" s="51"/>
      <c r="C1" s="51"/>
      <c r="D1" s="51"/>
      <c r="E1" s="51"/>
      <c r="F1" s="5"/>
      <c r="G1" s="5"/>
      <c r="H1" s="5"/>
      <c r="I1" s="5"/>
      <c r="J1" s="3"/>
      <c r="K1" s="3"/>
      <c r="L1" s="11"/>
      <c r="M1" s="11"/>
      <c r="N1" s="15"/>
      <c r="O1" s="15"/>
      <c r="P1" s="5"/>
      <c r="Q1" s="5"/>
      <c r="R1" s="5"/>
      <c r="S1" s="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5"/>
    </row>
    <row r="2" spans="1:47" s="2" customFormat="1" ht="15.75">
      <c r="A2" s="43" t="s">
        <v>7</v>
      </c>
      <c r="B2" s="44"/>
      <c r="C2" s="44"/>
      <c r="D2" s="44"/>
      <c r="E2" s="44"/>
      <c r="F2" s="45" t="s">
        <v>0</v>
      </c>
      <c r="G2" s="45"/>
      <c r="H2" s="45"/>
      <c r="I2" s="45"/>
      <c r="J2" s="46"/>
      <c r="K2" s="46"/>
      <c r="L2" s="12"/>
      <c r="M2" s="12"/>
      <c r="N2" s="12"/>
      <c r="O2" s="12"/>
      <c r="P2" s="44" t="s">
        <v>30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7"/>
    </row>
    <row r="3" spans="1:47" s="9" customFormat="1" ht="94.5" customHeight="1">
      <c r="A3" s="6" t="s">
        <v>1</v>
      </c>
      <c r="B3" s="6" t="s">
        <v>31</v>
      </c>
      <c r="C3" s="10" t="s">
        <v>203</v>
      </c>
      <c r="D3" s="10" t="s">
        <v>8</v>
      </c>
      <c r="E3" s="10" t="s">
        <v>9</v>
      </c>
      <c r="F3" s="8" t="s">
        <v>16</v>
      </c>
      <c r="G3" s="8" t="s">
        <v>11</v>
      </c>
      <c r="H3" s="8" t="s">
        <v>4</v>
      </c>
      <c r="I3" s="8" t="s">
        <v>17</v>
      </c>
      <c r="J3" s="6" t="s">
        <v>18</v>
      </c>
      <c r="K3" s="6" t="s">
        <v>19</v>
      </c>
      <c r="L3" s="13"/>
      <c r="M3" s="14" t="s">
        <v>12</v>
      </c>
      <c r="N3" s="16" t="s">
        <v>14</v>
      </c>
      <c r="O3" s="17" t="s">
        <v>296</v>
      </c>
      <c r="P3" s="8" t="s">
        <v>20</v>
      </c>
      <c r="Q3" s="6" t="s">
        <v>4</v>
      </c>
      <c r="R3" s="8" t="s">
        <v>21</v>
      </c>
      <c r="S3" s="8" t="s">
        <v>4</v>
      </c>
      <c r="T3" s="6" t="s">
        <v>22</v>
      </c>
      <c r="U3" s="6" t="s">
        <v>4</v>
      </c>
      <c r="V3" s="6" t="s">
        <v>23</v>
      </c>
      <c r="W3" s="6" t="s">
        <v>4</v>
      </c>
      <c r="X3" s="6" t="s">
        <v>24</v>
      </c>
      <c r="Y3" s="6" t="s">
        <v>4</v>
      </c>
      <c r="Z3" s="6" t="s">
        <v>25</v>
      </c>
      <c r="AA3" s="6" t="s">
        <v>4</v>
      </c>
      <c r="AB3" s="19" t="s">
        <v>26</v>
      </c>
      <c r="AC3" s="10" t="s">
        <v>4</v>
      </c>
      <c r="AD3" s="6" t="s">
        <v>27</v>
      </c>
      <c r="AE3" s="6" t="s">
        <v>4</v>
      </c>
      <c r="AF3" s="6" t="s">
        <v>28</v>
      </c>
      <c r="AG3" s="6" t="s">
        <v>4</v>
      </c>
      <c r="AH3" s="6" t="s">
        <v>29</v>
      </c>
      <c r="AI3" s="7" t="s">
        <v>4</v>
      </c>
      <c r="AJ3" s="21" t="s">
        <v>10</v>
      </c>
      <c r="AK3" s="6" t="s">
        <v>205</v>
      </c>
    </row>
    <row r="4" spans="1:47" s="29" customFormat="1" ht="18" customHeight="1">
      <c r="A4" s="24">
        <v>1</v>
      </c>
      <c r="B4" s="19" t="s">
        <v>55</v>
      </c>
      <c r="C4" s="19" t="s">
        <v>215</v>
      </c>
      <c r="D4" s="20" t="s">
        <v>56</v>
      </c>
      <c r="E4" s="20" t="s">
        <v>57</v>
      </c>
      <c r="F4" s="25" t="s">
        <v>5</v>
      </c>
      <c r="G4" s="25">
        <v>8.06</v>
      </c>
      <c r="H4" s="25">
        <f>G4*110</f>
        <v>886.6</v>
      </c>
      <c r="I4" s="25" t="s">
        <v>5</v>
      </c>
      <c r="J4" s="24" t="s">
        <v>5</v>
      </c>
      <c r="K4" s="24" t="s">
        <v>5</v>
      </c>
      <c r="L4" s="26" t="str">
        <f>IF(AND(F4="ΝΑΙ",IF(I4="ΝΑΙ",J4="ΝΑΙ",)*AND(K4="ΝΑΙ")),"ΟΚ","ΑΠΟΡΡΙΠΤΕΤΑΙ")</f>
        <v>ΟΚ</v>
      </c>
      <c r="M4" s="31" t="s">
        <v>5</v>
      </c>
      <c r="N4" s="24" t="s">
        <v>5</v>
      </c>
      <c r="O4" s="32" t="s">
        <v>5</v>
      </c>
      <c r="P4" s="25"/>
      <c r="Q4" s="24">
        <f>IF(P4="ΝΑΙ",120,0)</f>
        <v>0</v>
      </c>
      <c r="R4" s="25"/>
      <c r="S4" s="25">
        <f>IF(R4="ΝΑΙ",60,0)</f>
        <v>0</v>
      </c>
      <c r="T4" s="24"/>
      <c r="U4" s="24">
        <f>IF(T4="ΝΑΙ",250,0)</f>
        <v>0</v>
      </c>
      <c r="V4" s="24"/>
      <c r="W4" s="24">
        <f>IF(V4="ΝΑΙ",120,0)</f>
        <v>0</v>
      </c>
      <c r="X4" s="24"/>
      <c r="Y4" s="24">
        <f>IF(X4="ΑΡΙΣΤΗ",70,IF(X4="ΠΟΛΥ ΚΑΛΗ",50,IF(X4="ΚΑΛΗ",30,)))</f>
        <v>0</v>
      </c>
      <c r="Z4" s="24"/>
      <c r="AA4" s="24">
        <f>IF(Z4="ΑΡΙΣΤΗ",70,IF(Z4="ΠΟΛΥ ΚΑΛΗ",50,IF(Z4="ΚΑΛΗ",30,)))</f>
        <v>0</v>
      </c>
      <c r="AB4" s="24" t="s">
        <v>3</v>
      </c>
      <c r="AC4" s="24">
        <f>IF(AB4="ΑΡΙΣΤΗ",70,IF(AB4="ΠΟΛΥ ΚΑΛΗ",50,IF(AB4="ΚΑΛΗ",30,)))</f>
        <v>30</v>
      </c>
      <c r="AD4" s="24"/>
      <c r="AE4" s="24">
        <f>IF(AD4="ΝΑΙ",150,0)</f>
        <v>0</v>
      </c>
      <c r="AF4" s="24">
        <v>23</v>
      </c>
      <c r="AG4" s="24">
        <f>AF4*17</f>
        <v>391</v>
      </c>
      <c r="AH4" s="24">
        <v>25</v>
      </c>
      <c r="AI4" s="27">
        <f>AH4*7</f>
        <v>175</v>
      </c>
      <c r="AJ4" s="28">
        <f>H4+AE4+Q4+S4+U4+W4+AA4+AC4+AG4+AI4+Y4</f>
        <v>1482.6</v>
      </c>
      <c r="AK4" s="33" t="s">
        <v>12</v>
      </c>
    </row>
    <row r="5" spans="1:47" ht="18" customHeight="1">
      <c r="A5" s="3">
        <v>2</v>
      </c>
      <c r="B5" s="6" t="s">
        <v>58</v>
      </c>
      <c r="C5" s="6" t="s">
        <v>216</v>
      </c>
      <c r="D5" s="18" t="s">
        <v>59</v>
      </c>
      <c r="E5" s="18" t="s">
        <v>60</v>
      </c>
      <c r="F5" s="5" t="s">
        <v>5</v>
      </c>
      <c r="G5" s="5">
        <v>7.1</v>
      </c>
      <c r="H5" s="5">
        <f>G5*110</f>
        <v>781</v>
      </c>
      <c r="I5" s="5" t="s">
        <v>5</v>
      </c>
      <c r="J5" s="3" t="s">
        <v>5</v>
      </c>
      <c r="K5" s="3" t="s">
        <v>5</v>
      </c>
      <c r="L5" s="11" t="str">
        <f>IF(AND(F5="ΝΑΙ",IF(I5="ΝΑΙ",J5="ΝΑΙ",)*AND(K5="ΝΑΙ")),"ΟΚ","ΑΠΟΡΡΙΠΤΕΤΑΙ")</f>
        <v>ΟΚ</v>
      </c>
      <c r="M5" s="15" t="s">
        <v>5</v>
      </c>
      <c r="N5" s="3"/>
      <c r="O5" s="30"/>
      <c r="P5" s="5" t="s">
        <v>5</v>
      </c>
      <c r="Q5" s="3">
        <f>IF(P5="ΝΑΙ",120,0)</f>
        <v>120</v>
      </c>
      <c r="R5" s="5"/>
      <c r="S5" s="5">
        <f>IF(R5="ΝΑΙ",60,0)</f>
        <v>0</v>
      </c>
      <c r="T5" s="3"/>
      <c r="U5" s="3">
        <f>IF(T5="ΝΑΙ",250,0)</f>
        <v>0</v>
      </c>
      <c r="V5" s="3"/>
      <c r="W5" s="3">
        <f>IF(V5="ΝΑΙ",120,0)</f>
        <v>0</v>
      </c>
      <c r="X5" s="3" t="s">
        <v>3</v>
      </c>
      <c r="Y5" s="3">
        <f>IF(X5="ΑΡΙΣΤΗ",70,IF(X5="ΠΟΛΥ ΚΑΛΗ",50,IF(X5="ΚΑΛΗ",30,)))</f>
        <v>30</v>
      </c>
      <c r="Z5" s="3"/>
      <c r="AA5" s="3">
        <f>IF(Z5="ΑΡΙΣΤΗ",70,IF(Z5="ΠΟΛΥ ΚΑΛΗ",50,IF(Z5="ΚΑΛΗ",30,)))</f>
        <v>0</v>
      </c>
      <c r="AB5" s="24" t="s">
        <v>2</v>
      </c>
      <c r="AC5" s="3">
        <f>IF(AB5="ΑΡΙΣΤΗ",70,IF(AB5="ΠΟΛΥ ΚΑΛΗ",50,IF(AB5="ΚΑΛΗ",30,)))</f>
        <v>70</v>
      </c>
      <c r="AD5" s="3"/>
      <c r="AE5" s="3">
        <f>IF(AD5="ΝΑΙ",150,0)</f>
        <v>0</v>
      </c>
      <c r="AF5" s="3">
        <v>24</v>
      </c>
      <c r="AG5" s="3">
        <f>AF5*17</f>
        <v>408</v>
      </c>
      <c r="AH5" s="3">
        <v>9</v>
      </c>
      <c r="AI5" s="4">
        <f>AH5*7</f>
        <v>63</v>
      </c>
      <c r="AJ5" s="22">
        <f>H5+AE5+Q5+S5+U5+W5+AA5+AC5+AG5+AI5+Y5</f>
        <v>1472</v>
      </c>
      <c r="AK5" s="3" t="s">
        <v>12</v>
      </c>
    </row>
    <row r="6" spans="1:47" ht="18" customHeight="1">
      <c r="A6" s="3">
        <v>3</v>
      </c>
      <c r="B6" s="6" t="s">
        <v>117</v>
      </c>
      <c r="C6" s="6" t="s">
        <v>243</v>
      </c>
      <c r="D6" s="18" t="s">
        <v>118</v>
      </c>
      <c r="E6" s="18" t="s">
        <v>119</v>
      </c>
      <c r="F6" s="5" t="s">
        <v>5</v>
      </c>
      <c r="G6" s="5">
        <v>6.9</v>
      </c>
      <c r="H6" s="5">
        <f>G6*110</f>
        <v>759</v>
      </c>
      <c r="I6" s="5" t="s">
        <v>5</v>
      </c>
      <c r="J6" s="3" t="s">
        <v>5</v>
      </c>
      <c r="K6" s="3" t="s">
        <v>5</v>
      </c>
      <c r="L6" s="11" t="str">
        <f>IF(AND(F6="ΝΑΙ",IF(I6="ΝΑΙ",J6="ΝΑΙ",)*AND(K6="ΝΑΙ")),"ΟΚ","ΑΠΟΡΡΙΠΤΕΤΑΙ")</f>
        <v>ΟΚ</v>
      </c>
      <c r="M6" s="15" t="s">
        <v>5</v>
      </c>
      <c r="N6" s="3"/>
      <c r="O6" s="3"/>
      <c r="P6" s="5"/>
      <c r="Q6" s="3">
        <f>IF(P6="ΝΑΙ",120,0)</f>
        <v>0</v>
      </c>
      <c r="R6" s="5"/>
      <c r="S6" s="5">
        <f>IF(R6="ΝΑΙ",60,0)</f>
        <v>0</v>
      </c>
      <c r="T6" s="3"/>
      <c r="U6" s="3">
        <f>IF(T6="ΝΑΙ",250,0)</f>
        <v>0</v>
      </c>
      <c r="V6" s="3"/>
      <c r="W6" s="3">
        <f>IF(V6="ΝΑΙ",120,0)</f>
        <v>0</v>
      </c>
      <c r="X6" s="3"/>
      <c r="Y6" s="3">
        <f>IF(X6="ΑΡΙΣΤΗ",70,IF(X6="ΠΟΛΥ ΚΑΛΗ",50,IF(X6="ΚΑΛΗ",30,)))</f>
        <v>0</v>
      </c>
      <c r="Z6" s="3"/>
      <c r="AA6" s="3">
        <f>IF(Z6="ΑΡΙΣΤΗ",70,IF(Z6="ΠΟΛΥ ΚΑΛΗ",50,IF(Z6="ΚΑΛΗ",30,)))</f>
        <v>0</v>
      </c>
      <c r="AB6" s="3" t="s">
        <v>3</v>
      </c>
      <c r="AC6" s="3">
        <f>IF(AB6="ΑΡΙΣΤΗ",70,IF(AB6="ΠΟΛΥ ΚΑΛΗ",50,IF(AB6="ΚΑΛΗ",30,)))</f>
        <v>30</v>
      </c>
      <c r="AD6" s="3"/>
      <c r="AE6" s="3">
        <f>IF(AD6="ΝΑΙ",150,0)</f>
        <v>0</v>
      </c>
      <c r="AF6" s="3"/>
      <c r="AG6" s="3">
        <f>AF6*17</f>
        <v>0</v>
      </c>
      <c r="AH6" s="3"/>
      <c r="AI6" s="4">
        <f>AH6*7</f>
        <v>0</v>
      </c>
      <c r="AJ6" s="22">
        <f>H6+AE6+Q6+S6+U6+W6+AA6+AC6+AG6+AI6+Y6</f>
        <v>789</v>
      </c>
      <c r="AK6" s="3" t="s">
        <v>12</v>
      </c>
    </row>
    <row r="7" spans="1:47" ht="18" customHeight="1">
      <c r="A7" s="3">
        <v>4</v>
      </c>
      <c r="B7" s="6" t="s">
        <v>189</v>
      </c>
      <c r="C7" s="6" t="s">
        <v>274</v>
      </c>
      <c r="D7" s="18" t="s">
        <v>190</v>
      </c>
      <c r="E7" s="18" t="s">
        <v>137</v>
      </c>
      <c r="F7" s="5" t="s">
        <v>5</v>
      </c>
      <c r="G7" s="5">
        <v>7.33</v>
      </c>
      <c r="H7" s="5">
        <f t="shared" ref="H7:H36" si="0">G7*110</f>
        <v>806.3</v>
      </c>
      <c r="I7" s="5" t="s">
        <v>5</v>
      </c>
      <c r="J7" s="3" t="s">
        <v>5</v>
      </c>
      <c r="K7" s="3" t="s">
        <v>5</v>
      </c>
      <c r="L7" s="11" t="str">
        <f t="shared" ref="L7:L36" si="1">IF(AND(F7="ΝΑΙ",IF(I7="ΝΑΙ",J7="ΝΑΙ",)*AND(K7="ΝΑΙ")),"ΟΚ","ΑΠΟΡΡΙΠΤΕΤΑΙ")</f>
        <v>ΟΚ</v>
      </c>
      <c r="M7" s="11"/>
      <c r="N7" s="11"/>
      <c r="O7" s="11"/>
      <c r="P7" s="5"/>
      <c r="Q7" s="3">
        <f t="shared" ref="Q7:Q36" si="2">IF(P7="ΝΑΙ",120,0)</f>
        <v>0</v>
      </c>
      <c r="R7" s="5"/>
      <c r="S7" s="5">
        <f t="shared" ref="S7:S36" si="3">IF(R7="ΝΑΙ",60,0)</f>
        <v>0</v>
      </c>
      <c r="T7" s="3"/>
      <c r="U7" s="3">
        <f t="shared" ref="U7:U36" si="4">IF(T7="ΝΑΙ",250,0)</f>
        <v>0</v>
      </c>
      <c r="V7" s="3"/>
      <c r="W7" s="3">
        <f t="shared" ref="W7:W36" si="5">IF(V7="ΝΑΙ",120,0)</f>
        <v>0</v>
      </c>
      <c r="X7" s="3"/>
      <c r="Y7" s="3">
        <f t="shared" ref="Y7:Y36" si="6">IF(X7="ΑΡΙΣΤΗ",70,IF(X7="ΠΟΛΥ ΚΑΛΗ",50,IF(X7="ΚΑΛΗ",30,)))</f>
        <v>0</v>
      </c>
      <c r="Z7" s="3"/>
      <c r="AA7" s="3">
        <f t="shared" ref="AA7:AA36" si="7">IF(Z7="ΑΡΙΣΤΗ",70,IF(Z7="ΠΟΛΥ ΚΑΛΗ",50,IF(Z7="ΚΑΛΗ",30,)))</f>
        <v>0</v>
      </c>
      <c r="AB7" s="24" t="s">
        <v>2</v>
      </c>
      <c r="AC7" s="3">
        <f t="shared" ref="AC7:AC36" si="8">IF(AB7="ΑΡΙΣΤΗ",70,IF(AB7="ΠΟΛΥ ΚΑΛΗ",50,IF(AB7="ΚΑΛΗ",30,)))</f>
        <v>70</v>
      </c>
      <c r="AD7" s="3"/>
      <c r="AE7" s="3">
        <f t="shared" ref="AE7:AE36" si="9">IF(AD7="ΝΑΙ",150,0)</f>
        <v>0</v>
      </c>
      <c r="AF7" s="3">
        <v>24</v>
      </c>
      <c r="AG7" s="3">
        <f t="shared" ref="AG7:AG36" si="10">AF7*17</f>
        <v>408</v>
      </c>
      <c r="AH7" s="3">
        <v>84</v>
      </c>
      <c r="AI7" s="4">
        <f t="shared" ref="AI7:AI36" si="11">AH7*7</f>
        <v>588</v>
      </c>
      <c r="AJ7" s="22">
        <f t="shared" ref="AJ7:AJ36" si="12">H7+AE7+Q7+S7+U7+W7+AA7+AC7+AG7+AI7+Y7</f>
        <v>1872.3</v>
      </c>
      <c r="AK7" s="3"/>
      <c r="AT7" s="1" t="s">
        <v>13</v>
      </c>
      <c r="AU7" s="1" t="s">
        <v>6</v>
      </c>
    </row>
    <row r="8" spans="1:47" ht="18" customHeight="1">
      <c r="A8" s="24">
        <v>5</v>
      </c>
      <c r="B8" s="6" t="s">
        <v>191</v>
      </c>
      <c r="C8" s="6" t="s">
        <v>277</v>
      </c>
      <c r="D8" s="18" t="s">
        <v>192</v>
      </c>
      <c r="E8" s="18" t="s">
        <v>33</v>
      </c>
      <c r="F8" s="5" t="s">
        <v>5</v>
      </c>
      <c r="G8" s="5">
        <v>7.34</v>
      </c>
      <c r="H8" s="5">
        <f t="shared" si="0"/>
        <v>807.4</v>
      </c>
      <c r="I8" s="5" t="s">
        <v>5</v>
      </c>
      <c r="J8" s="3" t="s">
        <v>5</v>
      </c>
      <c r="K8" s="3" t="s">
        <v>5</v>
      </c>
      <c r="L8" s="11" t="str">
        <f t="shared" si="1"/>
        <v>ΟΚ</v>
      </c>
      <c r="M8" s="11"/>
      <c r="N8" s="11"/>
      <c r="O8" s="11" t="s">
        <v>5</v>
      </c>
      <c r="P8" s="5"/>
      <c r="Q8" s="3">
        <f t="shared" si="2"/>
        <v>0</v>
      </c>
      <c r="R8" s="5"/>
      <c r="S8" s="5">
        <f t="shared" si="3"/>
        <v>0</v>
      </c>
      <c r="T8" s="3"/>
      <c r="U8" s="3">
        <f t="shared" si="4"/>
        <v>0</v>
      </c>
      <c r="V8" s="3"/>
      <c r="W8" s="3">
        <f t="shared" si="5"/>
        <v>0</v>
      </c>
      <c r="X8" s="3"/>
      <c r="Y8" s="3">
        <f t="shared" si="6"/>
        <v>0</v>
      </c>
      <c r="Z8" s="3"/>
      <c r="AA8" s="3">
        <f t="shared" si="7"/>
        <v>0</v>
      </c>
      <c r="AB8" s="3" t="s">
        <v>3</v>
      </c>
      <c r="AC8" s="3">
        <f t="shared" si="8"/>
        <v>30</v>
      </c>
      <c r="AD8" s="3"/>
      <c r="AE8" s="3">
        <f t="shared" si="9"/>
        <v>0</v>
      </c>
      <c r="AF8" s="3">
        <v>24</v>
      </c>
      <c r="AG8" s="3">
        <f t="shared" si="10"/>
        <v>408</v>
      </c>
      <c r="AH8" s="3">
        <v>77</v>
      </c>
      <c r="AI8" s="4">
        <f t="shared" si="11"/>
        <v>539</v>
      </c>
      <c r="AJ8" s="22">
        <f t="shared" si="12"/>
        <v>1784.4</v>
      </c>
      <c r="AK8" s="3"/>
      <c r="AU8" s="1" t="s">
        <v>3</v>
      </c>
    </row>
    <row r="9" spans="1:47" ht="18" customHeight="1">
      <c r="A9" s="3">
        <v>6</v>
      </c>
      <c r="B9" s="6" t="s">
        <v>43</v>
      </c>
      <c r="C9" s="6" t="s">
        <v>211</v>
      </c>
      <c r="D9" s="18" t="s">
        <v>44</v>
      </c>
      <c r="E9" s="18" t="s">
        <v>45</v>
      </c>
      <c r="F9" s="5" t="s">
        <v>5</v>
      </c>
      <c r="G9" s="5">
        <v>8.06</v>
      </c>
      <c r="H9" s="5">
        <f t="shared" si="0"/>
        <v>886.6</v>
      </c>
      <c r="I9" s="5" t="s">
        <v>5</v>
      </c>
      <c r="J9" s="3" t="s">
        <v>5</v>
      </c>
      <c r="K9" s="3" t="s">
        <v>5</v>
      </c>
      <c r="L9" s="11" t="str">
        <f t="shared" si="1"/>
        <v>ΟΚ</v>
      </c>
      <c r="M9" s="11"/>
      <c r="N9" s="11"/>
      <c r="O9" s="11"/>
      <c r="P9" s="5" t="s">
        <v>5</v>
      </c>
      <c r="Q9" s="3">
        <f t="shared" si="2"/>
        <v>120</v>
      </c>
      <c r="R9" s="5"/>
      <c r="S9" s="5">
        <f t="shared" si="3"/>
        <v>0</v>
      </c>
      <c r="T9" s="3"/>
      <c r="U9" s="3">
        <f t="shared" si="4"/>
        <v>0</v>
      </c>
      <c r="V9" s="3"/>
      <c r="W9" s="3">
        <f t="shared" si="5"/>
        <v>0</v>
      </c>
      <c r="X9" s="3"/>
      <c r="Y9" s="3">
        <f t="shared" si="6"/>
        <v>0</v>
      </c>
      <c r="Z9" s="3"/>
      <c r="AA9" s="3">
        <f t="shared" si="7"/>
        <v>0</v>
      </c>
      <c r="AB9" s="3" t="s">
        <v>3</v>
      </c>
      <c r="AC9" s="3">
        <f t="shared" si="8"/>
        <v>30</v>
      </c>
      <c r="AD9" s="3"/>
      <c r="AE9" s="3">
        <f t="shared" si="9"/>
        <v>0</v>
      </c>
      <c r="AF9" s="3">
        <v>20</v>
      </c>
      <c r="AG9" s="3">
        <f t="shared" si="10"/>
        <v>340</v>
      </c>
      <c r="AH9" s="3">
        <v>38</v>
      </c>
      <c r="AI9" s="4">
        <f t="shared" si="11"/>
        <v>266</v>
      </c>
      <c r="AJ9" s="22">
        <f t="shared" si="12"/>
        <v>1642.6</v>
      </c>
      <c r="AK9" s="3"/>
    </row>
    <row r="10" spans="1:47" ht="18" customHeight="1">
      <c r="A10" s="3">
        <v>7</v>
      </c>
      <c r="B10" s="6" t="s">
        <v>174</v>
      </c>
      <c r="C10" s="6" t="s">
        <v>267</v>
      </c>
      <c r="D10" s="18" t="s">
        <v>175</v>
      </c>
      <c r="E10" s="18" t="s">
        <v>176</v>
      </c>
      <c r="F10" s="5" t="s">
        <v>5</v>
      </c>
      <c r="G10" s="5">
        <v>7.4</v>
      </c>
      <c r="H10" s="5">
        <f t="shared" si="0"/>
        <v>814</v>
      </c>
      <c r="I10" s="5" t="s">
        <v>5</v>
      </c>
      <c r="J10" s="3" t="s">
        <v>5</v>
      </c>
      <c r="K10" s="3" t="s">
        <v>5</v>
      </c>
      <c r="L10" s="11" t="str">
        <f t="shared" si="1"/>
        <v>ΟΚ</v>
      </c>
      <c r="M10" s="11"/>
      <c r="N10" s="11"/>
      <c r="O10" s="11"/>
      <c r="P10" s="5"/>
      <c r="Q10" s="3">
        <f t="shared" si="2"/>
        <v>0</v>
      </c>
      <c r="R10" s="5"/>
      <c r="S10" s="5">
        <f t="shared" si="3"/>
        <v>0</v>
      </c>
      <c r="T10" s="3"/>
      <c r="U10" s="3">
        <f t="shared" si="4"/>
        <v>0</v>
      </c>
      <c r="V10" s="3"/>
      <c r="W10" s="3">
        <f t="shared" si="5"/>
        <v>0</v>
      </c>
      <c r="X10" s="3"/>
      <c r="Y10" s="3">
        <f t="shared" si="6"/>
        <v>0</v>
      </c>
      <c r="Z10" s="3"/>
      <c r="AA10" s="3">
        <f t="shared" si="7"/>
        <v>0</v>
      </c>
      <c r="AB10" s="3" t="s">
        <v>3</v>
      </c>
      <c r="AC10" s="3">
        <f t="shared" si="8"/>
        <v>30</v>
      </c>
      <c r="AD10" s="3"/>
      <c r="AE10" s="3">
        <f t="shared" si="9"/>
        <v>0</v>
      </c>
      <c r="AF10" s="3">
        <v>4</v>
      </c>
      <c r="AG10" s="3">
        <f t="shared" si="10"/>
        <v>68</v>
      </c>
      <c r="AH10" s="3">
        <v>84</v>
      </c>
      <c r="AI10" s="4">
        <f t="shared" si="11"/>
        <v>588</v>
      </c>
      <c r="AJ10" s="22">
        <f t="shared" si="12"/>
        <v>1500</v>
      </c>
      <c r="AK10" s="3"/>
    </row>
    <row r="11" spans="1:47" ht="18" customHeight="1">
      <c r="A11" s="3">
        <v>8</v>
      </c>
      <c r="B11" s="6" t="s">
        <v>93</v>
      </c>
      <c r="C11" s="6" t="s">
        <v>229</v>
      </c>
      <c r="D11" s="18" t="s">
        <v>94</v>
      </c>
      <c r="E11" s="18" t="s">
        <v>95</v>
      </c>
      <c r="F11" s="5" t="s">
        <v>5</v>
      </c>
      <c r="G11" s="5">
        <v>7.5</v>
      </c>
      <c r="H11" s="5">
        <f t="shared" si="0"/>
        <v>825</v>
      </c>
      <c r="I11" s="5" t="s">
        <v>5</v>
      </c>
      <c r="J11" s="3" t="s">
        <v>5</v>
      </c>
      <c r="K11" s="3" t="s">
        <v>5</v>
      </c>
      <c r="L11" s="11" t="str">
        <f t="shared" si="1"/>
        <v>ΟΚ</v>
      </c>
      <c r="M11" s="15"/>
      <c r="N11" s="3"/>
      <c r="O11" s="30"/>
      <c r="P11" s="5"/>
      <c r="Q11" s="3">
        <f t="shared" si="2"/>
        <v>0</v>
      </c>
      <c r="R11" s="5"/>
      <c r="S11" s="5">
        <f t="shared" si="3"/>
        <v>0</v>
      </c>
      <c r="T11" s="3"/>
      <c r="U11" s="3">
        <f t="shared" si="4"/>
        <v>0</v>
      </c>
      <c r="V11" s="3"/>
      <c r="W11" s="3">
        <f t="shared" si="5"/>
        <v>0</v>
      </c>
      <c r="X11" s="3"/>
      <c r="Y11" s="3">
        <f t="shared" si="6"/>
        <v>0</v>
      </c>
      <c r="Z11" s="3"/>
      <c r="AA11" s="3">
        <f t="shared" si="7"/>
        <v>0</v>
      </c>
      <c r="AB11" s="3" t="s">
        <v>3</v>
      </c>
      <c r="AC11" s="3">
        <f t="shared" si="8"/>
        <v>30</v>
      </c>
      <c r="AD11" s="3"/>
      <c r="AE11" s="3">
        <f t="shared" si="9"/>
        <v>0</v>
      </c>
      <c r="AF11" s="3">
        <v>23</v>
      </c>
      <c r="AG11" s="3">
        <f t="shared" si="10"/>
        <v>391</v>
      </c>
      <c r="AH11" s="3">
        <v>32</v>
      </c>
      <c r="AI11" s="4">
        <f t="shared" si="11"/>
        <v>224</v>
      </c>
      <c r="AJ11" s="22">
        <f t="shared" si="12"/>
        <v>1470</v>
      </c>
      <c r="AK11" s="3"/>
    </row>
    <row r="12" spans="1:47">
      <c r="A12" s="24">
        <v>9</v>
      </c>
      <c r="B12" s="6" t="s">
        <v>37</v>
      </c>
      <c r="C12" s="6" t="s">
        <v>207</v>
      </c>
      <c r="D12" s="18" t="s">
        <v>38</v>
      </c>
      <c r="E12" s="18" t="s">
        <v>39</v>
      </c>
      <c r="F12" s="5" t="s">
        <v>5</v>
      </c>
      <c r="G12" s="5">
        <v>7.8</v>
      </c>
      <c r="H12" s="5">
        <f t="shared" si="0"/>
        <v>858</v>
      </c>
      <c r="I12" s="5" t="s">
        <v>5</v>
      </c>
      <c r="J12" s="3" t="s">
        <v>5</v>
      </c>
      <c r="K12" s="3" t="s">
        <v>5</v>
      </c>
      <c r="L12" s="11" t="str">
        <f t="shared" si="1"/>
        <v>ΟΚ</v>
      </c>
      <c r="M12" s="3"/>
      <c r="N12" s="3"/>
      <c r="O12" s="3"/>
      <c r="P12" s="5"/>
      <c r="Q12" s="3">
        <f t="shared" si="2"/>
        <v>0</v>
      </c>
      <c r="R12" s="5"/>
      <c r="S12" s="5">
        <f t="shared" si="3"/>
        <v>0</v>
      </c>
      <c r="T12" s="3"/>
      <c r="U12" s="3">
        <f t="shared" si="4"/>
        <v>0</v>
      </c>
      <c r="V12" s="3"/>
      <c r="W12" s="3">
        <f t="shared" si="5"/>
        <v>0</v>
      </c>
      <c r="X12" s="3"/>
      <c r="Y12" s="3">
        <f t="shared" si="6"/>
        <v>0</v>
      </c>
      <c r="Z12" s="3"/>
      <c r="AA12" s="3">
        <f t="shared" si="7"/>
        <v>0</v>
      </c>
      <c r="AB12" s="3" t="s">
        <v>3</v>
      </c>
      <c r="AC12" s="3">
        <f t="shared" si="8"/>
        <v>30</v>
      </c>
      <c r="AD12" s="3"/>
      <c r="AE12" s="3">
        <f t="shared" si="9"/>
        <v>0</v>
      </c>
      <c r="AF12" s="3">
        <v>24</v>
      </c>
      <c r="AG12" s="3">
        <f t="shared" si="10"/>
        <v>408</v>
      </c>
      <c r="AH12" s="3">
        <v>12</v>
      </c>
      <c r="AI12" s="4">
        <f t="shared" si="11"/>
        <v>84</v>
      </c>
      <c r="AJ12" s="22">
        <f t="shared" si="12"/>
        <v>1380</v>
      </c>
      <c r="AK12" s="3"/>
    </row>
    <row r="13" spans="1:47" ht="18" customHeight="1">
      <c r="A13" s="3">
        <v>10</v>
      </c>
      <c r="B13" s="6" t="s">
        <v>91</v>
      </c>
      <c r="C13" s="6" t="s">
        <v>228</v>
      </c>
      <c r="D13" s="18" t="s">
        <v>92</v>
      </c>
      <c r="E13" s="18" t="s">
        <v>227</v>
      </c>
      <c r="F13" s="5" t="s">
        <v>5</v>
      </c>
      <c r="G13" s="5">
        <v>7.07</v>
      </c>
      <c r="H13" s="5">
        <f t="shared" si="0"/>
        <v>777.7</v>
      </c>
      <c r="I13" s="5" t="s">
        <v>5</v>
      </c>
      <c r="J13" s="3" t="s">
        <v>5</v>
      </c>
      <c r="K13" s="3" t="s">
        <v>5</v>
      </c>
      <c r="L13" s="11" t="str">
        <f t="shared" si="1"/>
        <v>ΟΚ</v>
      </c>
      <c r="M13" s="3"/>
      <c r="N13" s="3"/>
      <c r="O13" s="30"/>
      <c r="P13" s="5" t="s">
        <v>5</v>
      </c>
      <c r="Q13" s="3">
        <f t="shared" si="2"/>
        <v>120</v>
      </c>
      <c r="R13" s="5"/>
      <c r="S13" s="5">
        <f t="shared" si="3"/>
        <v>0</v>
      </c>
      <c r="T13" s="3"/>
      <c r="U13" s="3">
        <f t="shared" si="4"/>
        <v>0</v>
      </c>
      <c r="V13" s="3"/>
      <c r="W13" s="3">
        <f t="shared" si="5"/>
        <v>0</v>
      </c>
      <c r="X13" s="3"/>
      <c r="Y13" s="3">
        <f t="shared" si="6"/>
        <v>0</v>
      </c>
      <c r="Z13" s="3"/>
      <c r="AA13" s="3">
        <f t="shared" si="7"/>
        <v>0</v>
      </c>
      <c r="AB13" s="3" t="s">
        <v>3</v>
      </c>
      <c r="AC13" s="3">
        <f t="shared" si="8"/>
        <v>30</v>
      </c>
      <c r="AD13" s="3"/>
      <c r="AE13" s="3">
        <f t="shared" si="9"/>
        <v>0</v>
      </c>
      <c r="AF13" s="3">
        <v>24</v>
      </c>
      <c r="AG13" s="3">
        <f t="shared" si="10"/>
        <v>408</v>
      </c>
      <c r="AH13" s="3">
        <v>6</v>
      </c>
      <c r="AI13" s="4">
        <f t="shared" si="11"/>
        <v>42</v>
      </c>
      <c r="AJ13" s="22">
        <f t="shared" si="12"/>
        <v>1377.7</v>
      </c>
      <c r="AK13" s="3"/>
    </row>
    <row r="14" spans="1:47" ht="18" customHeight="1">
      <c r="A14" s="3">
        <v>11</v>
      </c>
      <c r="B14" s="6" t="s">
        <v>183</v>
      </c>
      <c r="C14" s="6" t="s">
        <v>271</v>
      </c>
      <c r="D14" s="18" t="s">
        <v>184</v>
      </c>
      <c r="E14" s="18" t="s">
        <v>74</v>
      </c>
      <c r="F14" s="5" t="s">
        <v>5</v>
      </c>
      <c r="G14" s="5">
        <v>7.83</v>
      </c>
      <c r="H14" s="5">
        <f t="shared" si="0"/>
        <v>861.3</v>
      </c>
      <c r="I14" s="5" t="s">
        <v>5</v>
      </c>
      <c r="J14" s="3" t="s">
        <v>5</v>
      </c>
      <c r="K14" s="3" t="s">
        <v>5</v>
      </c>
      <c r="L14" s="11" t="str">
        <f t="shared" si="1"/>
        <v>ΟΚ</v>
      </c>
      <c r="M14" s="15"/>
      <c r="N14" s="3"/>
      <c r="O14" s="30"/>
      <c r="P14" s="5"/>
      <c r="Q14" s="3">
        <f t="shared" si="2"/>
        <v>0</v>
      </c>
      <c r="R14" s="5"/>
      <c r="S14" s="5">
        <f t="shared" si="3"/>
        <v>0</v>
      </c>
      <c r="T14" s="3"/>
      <c r="U14" s="3">
        <f t="shared" si="4"/>
        <v>0</v>
      </c>
      <c r="V14" s="3"/>
      <c r="W14" s="3">
        <f t="shared" si="5"/>
        <v>0</v>
      </c>
      <c r="X14" s="3" t="s">
        <v>3</v>
      </c>
      <c r="Y14" s="3">
        <f t="shared" si="6"/>
        <v>30</v>
      </c>
      <c r="Z14" s="3"/>
      <c r="AA14" s="3">
        <f t="shared" si="7"/>
        <v>0</v>
      </c>
      <c r="AB14" s="24" t="s">
        <v>2</v>
      </c>
      <c r="AC14" s="3">
        <f t="shared" si="8"/>
        <v>70</v>
      </c>
      <c r="AD14" s="3"/>
      <c r="AE14" s="3">
        <f t="shared" si="9"/>
        <v>0</v>
      </c>
      <c r="AF14" s="3">
        <v>22</v>
      </c>
      <c r="AG14" s="3">
        <f t="shared" si="10"/>
        <v>374</v>
      </c>
      <c r="AH14" s="3"/>
      <c r="AI14" s="4">
        <f t="shared" si="11"/>
        <v>0</v>
      </c>
      <c r="AJ14" s="22">
        <f t="shared" si="12"/>
        <v>1335.3</v>
      </c>
      <c r="AK14" s="3"/>
    </row>
    <row r="15" spans="1:47" ht="30">
      <c r="A15" s="3">
        <v>12</v>
      </c>
      <c r="B15" s="6" t="s">
        <v>98</v>
      </c>
      <c r="C15" s="6" t="s">
        <v>231</v>
      </c>
      <c r="D15" s="18" t="s">
        <v>99</v>
      </c>
      <c r="E15" s="18" t="s">
        <v>232</v>
      </c>
      <c r="F15" s="5" t="s">
        <v>5</v>
      </c>
      <c r="G15" s="5">
        <v>7.98</v>
      </c>
      <c r="H15" s="5">
        <f t="shared" si="0"/>
        <v>877.80000000000007</v>
      </c>
      <c r="I15" s="5" t="s">
        <v>5</v>
      </c>
      <c r="J15" s="3" t="s">
        <v>5</v>
      </c>
      <c r="K15" s="3" t="s">
        <v>5</v>
      </c>
      <c r="L15" s="11" t="str">
        <f t="shared" si="1"/>
        <v>ΟΚ</v>
      </c>
      <c r="M15" s="15"/>
      <c r="N15" s="3" t="s">
        <v>5</v>
      </c>
      <c r="O15" s="30"/>
      <c r="P15" s="5"/>
      <c r="Q15" s="3">
        <f t="shared" si="2"/>
        <v>0</v>
      </c>
      <c r="R15" s="5"/>
      <c r="S15" s="5">
        <f t="shared" si="3"/>
        <v>0</v>
      </c>
      <c r="T15" s="3"/>
      <c r="U15" s="3">
        <f t="shared" si="4"/>
        <v>0</v>
      </c>
      <c r="V15" s="3"/>
      <c r="W15" s="3">
        <f t="shared" si="5"/>
        <v>0</v>
      </c>
      <c r="X15" s="3" t="s">
        <v>6</v>
      </c>
      <c r="Y15" s="3">
        <f t="shared" si="6"/>
        <v>50</v>
      </c>
      <c r="Z15" s="3" t="s">
        <v>3</v>
      </c>
      <c r="AA15" s="3">
        <f t="shared" si="7"/>
        <v>30</v>
      </c>
      <c r="AB15" s="24" t="s">
        <v>2</v>
      </c>
      <c r="AC15" s="3">
        <f t="shared" si="8"/>
        <v>70</v>
      </c>
      <c r="AD15" s="3"/>
      <c r="AE15" s="3">
        <f t="shared" si="9"/>
        <v>0</v>
      </c>
      <c r="AF15" s="3">
        <v>18</v>
      </c>
      <c r="AG15" s="3">
        <f t="shared" si="10"/>
        <v>306</v>
      </c>
      <c r="AH15" s="3"/>
      <c r="AI15" s="4">
        <f t="shared" si="11"/>
        <v>0</v>
      </c>
      <c r="AJ15" s="22">
        <f t="shared" si="12"/>
        <v>1333.8000000000002</v>
      </c>
      <c r="AK15" s="3"/>
    </row>
    <row r="16" spans="1:47" ht="18" customHeight="1">
      <c r="A16" s="24">
        <v>13</v>
      </c>
      <c r="B16" s="19" t="s">
        <v>258</v>
      </c>
      <c r="C16" s="19" t="s">
        <v>259</v>
      </c>
      <c r="D16" s="20" t="s">
        <v>155</v>
      </c>
      <c r="E16" s="20" t="s">
        <v>156</v>
      </c>
      <c r="F16" s="25" t="s">
        <v>5</v>
      </c>
      <c r="G16" s="25">
        <v>8.16</v>
      </c>
      <c r="H16" s="25">
        <f t="shared" si="0"/>
        <v>897.6</v>
      </c>
      <c r="I16" s="25" t="s">
        <v>5</v>
      </c>
      <c r="J16" s="24" t="s">
        <v>5</v>
      </c>
      <c r="K16" s="24" t="s">
        <v>5</v>
      </c>
      <c r="L16" s="26" t="str">
        <f t="shared" si="1"/>
        <v>ΟΚ</v>
      </c>
      <c r="M16" s="31"/>
      <c r="N16" s="24"/>
      <c r="O16" s="32"/>
      <c r="P16" s="25"/>
      <c r="Q16" s="24">
        <f t="shared" si="2"/>
        <v>0</v>
      </c>
      <c r="R16" s="25"/>
      <c r="S16" s="25">
        <f t="shared" si="3"/>
        <v>0</v>
      </c>
      <c r="T16" s="24"/>
      <c r="U16" s="24">
        <f t="shared" si="4"/>
        <v>0</v>
      </c>
      <c r="V16" s="24"/>
      <c r="W16" s="24">
        <f t="shared" si="5"/>
        <v>0</v>
      </c>
      <c r="X16" s="24"/>
      <c r="Y16" s="24">
        <f t="shared" si="6"/>
        <v>0</v>
      </c>
      <c r="Z16" s="24"/>
      <c r="AA16" s="24">
        <f t="shared" si="7"/>
        <v>0</v>
      </c>
      <c r="AB16" s="3" t="s">
        <v>6</v>
      </c>
      <c r="AC16" s="24">
        <f t="shared" si="8"/>
        <v>50</v>
      </c>
      <c r="AD16" s="24"/>
      <c r="AE16" s="24">
        <f t="shared" si="9"/>
        <v>0</v>
      </c>
      <c r="AF16" s="24"/>
      <c r="AG16" s="24">
        <f t="shared" si="10"/>
        <v>0</v>
      </c>
      <c r="AH16" s="24">
        <v>48</v>
      </c>
      <c r="AI16" s="27">
        <f t="shared" si="11"/>
        <v>336</v>
      </c>
      <c r="AJ16" s="28">
        <f t="shared" si="12"/>
        <v>1283.5999999999999</v>
      </c>
      <c r="AK16" s="19"/>
    </row>
    <row r="17" spans="1:37" ht="18" customHeight="1">
      <c r="A17" s="3">
        <v>14</v>
      </c>
      <c r="B17" s="6" t="s">
        <v>49</v>
      </c>
      <c r="C17" s="6" t="s">
        <v>213</v>
      </c>
      <c r="D17" s="18" t="s">
        <v>50</v>
      </c>
      <c r="E17" s="18" t="s">
        <v>51</v>
      </c>
      <c r="F17" s="5" t="s">
        <v>5</v>
      </c>
      <c r="G17" s="5">
        <v>6.5</v>
      </c>
      <c r="H17" s="5">
        <f t="shared" si="0"/>
        <v>715</v>
      </c>
      <c r="I17" s="5" t="s">
        <v>5</v>
      </c>
      <c r="J17" s="3" t="s">
        <v>5</v>
      </c>
      <c r="K17" s="3" t="s">
        <v>5</v>
      </c>
      <c r="L17" s="11" t="str">
        <f t="shared" si="1"/>
        <v>ΟΚ</v>
      </c>
      <c r="M17" s="15"/>
      <c r="N17" s="3"/>
      <c r="O17" s="30"/>
      <c r="P17" s="5" t="s">
        <v>5</v>
      </c>
      <c r="Q17" s="3">
        <f t="shared" si="2"/>
        <v>120</v>
      </c>
      <c r="R17" s="5"/>
      <c r="S17" s="5">
        <f t="shared" si="3"/>
        <v>0</v>
      </c>
      <c r="T17" s="3"/>
      <c r="U17" s="3">
        <f t="shared" si="4"/>
        <v>0</v>
      </c>
      <c r="V17" s="3"/>
      <c r="W17" s="3">
        <f t="shared" si="5"/>
        <v>0</v>
      </c>
      <c r="X17" s="3"/>
      <c r="Y17" s="3">
        <f t="shared" si="6"/>
        <v>0</v>
      </c>
      <c r="Z17" s="3"/>
      <c r="AA17" s="3">
        <f t="shared" si="7"/>
        <v>0</v>
      </c>
      <c r="AB17" s="3" t="s">
        <v>6</v>
      </c>
      <c r="AC17" s="3">
        <f t="shared" si="8"/>
        <v>50</v>
      </c>
      <c r="AD17" s="3"/>
      <c r="AE17" s="3">
        <f t="shared" si="9"/>
        <v>0</v>
      </c>
      <c r="AF17" s="3"/>
      <c r="AG17" s="3">
        <f t="shared" si="10"/>
        <v>0</v>
      </c>
      <c r="AH17" s="3">
        <v>54</v>
      </c>
      <c r="AI17" s="4">
        <f t="shared" si="11"/>
        <v>378</v>
      </c>
      <c r="AJ17" s="22">
        <f t="shared" si="12"/>
        <v>1263</v>
      </c>
      <c r="AK17" s="3"/>
    </row>
    <row r="18" spans="1:37" ht="18" customHeight="1">
      <c r="A18" s="3">
        <v>15</v>
      </c>
      <c r="B18" s="6" t="s">
        <v>61</v>
      </c>
      <c r="C18" s="6" t="s">
        <v>217</v>
      </c>
      <c r="D18" s="18" t="s">
        <v>62</v>
      </c>
      <c r="E18" s="18" t="s">
        <v>63</v>
      </c>
      <c r="F18" s="5" t="s">
        <v>5</v>
      </c>
      <c r="G18" s="5">
        <v>8.2200000000000006</v>
      </c>
      <c r="H18" s="5">
        <f t="shared" si="0"/>
        <v>904.2</v>
      </c>
      <c r="I18" s="5" t="s">
        <v>5</v>
      </c>
      <c r="J18" s="3" t="s">
        <v>5</v>
      </c>
      <c r="K18" s="3" t="s">
        <v>5</v>
      </c>
      <c r="L18" s="11" t="str">
        <f t="shared" si="1"/>
        <v>ΟΚ</v>
      </c>
      <c r="M18" s="15"/>
      <c r="N18" s="3"/>
      <c r="O18" s="30"/>
      <c r="P18" s="5" t="s">
        <v>5</v>
      </c>
      <c r="Q18" s="3">
        <f t="shared" si="2"/>
        <v>120</v>
      </c>
      <c r="R18" s="5"/>
      <c r="S18" s="5">
        <f t="shared" si="3"/>
        <v>0</v>
      </c>
      <c r="T18" s="3"/>
      <c r="U18" s="3">
        <f t="shared" si="4"/>
        <v>0</v>
      </c>
      <c r="V18" s="3"/>
      <c r="W18" s="3">
        <f t="shared" si="5"/>
        <v>0</v>
      </c>
      <c r="X18" s="3"/>
      <c r="Y18" s="3">
        <f t="shared" si="6"/>
        <v>0</v>
      </c>
      <c r="Z18" s="3"/>
      <c r="AA18" s="3">
        <f t="shared" si="7"/>
        <v>0</v>
      </c>
      <c r="AB18" s="3" t="s">
        <v>3</v>
      </c>
      <c r="AC18" s="3">
        <f t="shared" si="8"/>
        <v>30</v>
      </c>
      <c r="AD18" s="3"/>
      <c r="AE18" s="3">
        <f t="shared" si="9"/>
        <v>0</v>
      </c>
      <c r="AF18" s="3"/>
      <c r="AG18" s="3">
        <f t="shared" si="10"/>
        <v>0</v>
      </c>
      <c r="AH18" s="3">
        <v>24</v>
      </c>
      <c r="AI18" s="4">
        <f t="shared" si="11"/>
        <v>168</v>
      </c>
      <c r="AJ18" s="22">
        <f t="shared" si="12"/>
        <v>1222.2</v>
      </c>
      <c r="AK18" s="3"/>
    </row>
    <row r="19" spans="1:37" ht="18" customHeight="1">
      <c r="A19" s="3">
        <v>16</v>
      </c>
      <c r="B19" s="6" t="s">
        <v>103</v>
      </c>
      <c r="C19" s="6" t="s">
        <v>235</v>
      </c>
      <c r="D19" s="18" t="s">
        <v>104</v>
      </c>
      <c r="E19" s="18" t="s">
        <v>105</v>
      </c>
      <c r="F19" s="5" t="s">
        <v>5</v>
      </c>
      <c r="G19" s="5">
        <v>9</v>
      </c>
      <c r="H19" s="5">
        <f t="shared" si="0"/>
        <v>990</v>
      </c>
      <c r="I19" s="5" t="s">
        <v>5</v>
      </c>
      <c r="J19" s="3" t="s">
        <v>5</v>
      </c>
      <c r="K19" s="3" t="s">
        <v>5</v>
      </c>
      <c r="L19" s="11" t="str">
        <f t="shared" si="1"/>
        <v>ΟΚ</v>
      </c>
      <c r="M19" s="15"/>
      <c r="N19" s="3"/>
      <c r="O19" s="30"/>
      <c r="P19" s="5"/>
      <c r="Q19" s="3">
        <f t="shared" si="2"/>
        <v>0</v>
      </c>
      <c r="R19" s="5"/>
      <c r="S19" s="5">
        <f t="shared" si="3"/>
        <v>0</v>
      </c>
      <c r="T19" s="3"/>
      <c r="U19" s="3">
        <f t="shared" si="4"/>
        <v>0</v>
      </c>
      <c r="V19" s="3"/>
      <c r="W19" s="3">
        <f t="shared" si="5"/>
        <v>0</v>
      </c>
      <c r="X19" s="3"/>
      <c r="Y19" s="3">
        <f t="shared" si="6"/>
        <v>0</v>
      </c>
      <c r="Z19" s="3"/>
      <c r="AA19" s="3">
        <f t="shared" si="7"/>
        <v>0</v>
      </c>
      <c r="AB19" s="24" t="s">
        <v>2</v>
      </c>
      <c r="AC19" s="3">
        <f t="shared" si="8"/>
        <v>70</v>
      </c>
      <c r="AD19" s="3"/>
      <c r="AE19" s="3">
        <f t="shared" si="9"/>
        <v>0</v>
      </c>
      <c r="AF19" s="3">
        <v>8</v>
      </c>
      <c r="AG19" s="3">
        <f t="shared" si="10"/>
        <v>136</v>
      </c>
      <c r="AH19" s="3">
        <v>3</v>
      </c>
      <c r="AI19" s="4">
        <f t="shared" si="11"/>
        <v>21</v>
      </c>
      <c r="AJ19" s="22">
        <f t="shared" si="12"/>
        <v>1217</v>
      </c>
      <c r="AK19" s="3"/>
    </row>
    <row r="20" spans="1:37" ht="18" customHeight="1">
      <c r="A20" s="24">
        <v>17</v>
      </c>
      <c r="B20" s="6" t="s">
        <v>70</v>
      </c>
      <c r="C20" s="6" t="s">
        <v>220</v>
      </c>
      <c r="D20" s="18" t="s">
        <v>71</v>
      </c>
      <c r="E20" s="18" t="s">
        <v>72</v>
      </c>
      <c r="F20" s="5" t="s">
        <v>5</v>
      </c>
      <c r="G20" s="5">
        <v>7.86</v>
      </c>
      <c r="H20" s="5">
        <f t="shared" si="0"/>
        <v>864.6</v>
      </c>
      <c r="I20" s="5" t="s">
        <v>5</v>
      </c>
      <c r="J20" s="3" t="s">
        <v>5</v>
      </c>
      <c r="K20" s="3" t="s">
        <v>5</v>
      </c>
      <c r="L20" s="11" t="str">
        <f t="shared" si="1"/>
        <v>ΟΚ</v>
      </c>
      <c r="M20" s="15"/>
      <c r="N20" s="3"/>
      <c r="O20" s="30"/>
      <c r="P20" s="5"/>
      <c r="Q20" s="3">
        <f t="shared" si="2"/>
        <v>0</v>
      </c>
      <c r="R20" s="5"/>
      <c r="S20" s="5">
        <f t="shared" si="3"/>
        <v>0</v>
      </c>
      <c r="T20" s="3"/>
      <c r="U20" s="3">
        <f t="shared" si="4"/>
        <v>0</v>
      </c>
      <c r="V20" s="3"/>
      <c r="W20" s="3">
        <f t="shared" si="5"/>
        <v>0</v>
      </c>
      <c r="X20" s="3"/>
      <c r="Y20" s="3">
        <f t="shared" si="6"/>
        <v>0</v>
      </c>
      <c r="Z20" s="3"/>
      <c r="AA20" s="3">
        <f t="shared" si="7"/>
        <v>0</v>
      </c>
      <c r="AB20" s="3" t="s">
        <v>3</v>
      </c>
      <c r="AC20" s="3">
        <f t="shared" si="8"/>
        <v>30</v>
      </c>
      <c r="AD20" s="3"/>
      <c r="AE20" s="3">
        <f t="shared" si="9"/>
        <v>0</v>
      </c>
      <c r="AF20" s="3">
        <v>18</v>
      </c>
      <c r="AG20" s="3">
        <f t="shared" si="10"/>
        <v>306</v>
      </c>
      <c r="AH20" s="3"/>
      <c r="AI20" s="4">
        <f t="shared" si="11"/>
        <v>0</v>
      </c>
      <c r="AJ20" s="22">
        <f t="shared" si="12"/>
        <v>1200.5999999999999</v>
      </c>
      <c r="AK20" s="3"/>
    </row>
    <row r="21" spans="1:37" s="29" customFormat="1" ht="18" customHeight="1">
      <c r="A21" s="3">
        <v>18</v>
      </c>
      <c r="B21" s="6" t="s">
        <v>107</v>
      </c>
      <c r="C21" s="6" t="s">
        <v>237</v>
      </c>
      <c r="D21" s="18" t="s">
        <v>108</v>
      </c>
      <c r="E21" s="18" t="s">
        <v>109</v>
      </c>
      <c r="F21" s="5" t="s">
        <v>5</v>
      </c>
      <c r="G21" s="5">
        <v>7.48</v>
      </c>
      <c r="H21" s="5">
        <f t="shared" si="0"/>
        <v>822.80000000000007</v>
      </c>
      <c r="I21" s="5" t="s">
        <v>5</v>
      </c>
      <c r="J21" s="3" t="s">
        <v>5</v>
      </c>
      <c r="K21" s="3" t="s">
        <v>5</v>
      </c>
      <c r="L21" s="11" t="str">
        <f t="shared" si="1"/>
        <v>ΟΚ</v>
      </c>
      <c r="M21" s="15"/>
      <c r="N21" s="3"/>
      <c r="O21" s="30"/>
      <c r="P21" s="5"/>
      <c r="Q21" s="3">
        <f t="shared" si="2"/>
        <v>0</v>
      </c>
      <c r="R21" s="5"/>
      <c r="S21" s="5">
        <f t="shared" si="3"/>
        <v>0</v>
      </c>
      <c r="T21" s="3"/>
      <c r="U21" s="3">
        <f t="shared" si="4"/>
        <v>0</v>
      </c>
      <c r="V21" s="3"/>
      <c r="W21" s="3">
        <f t="shared" si="5"/>
        <v>0</v>
      </c>
      <c r="X21" s="3"/>
      <c r="Y21" s="3">
        <f t="shared" si="6"/>
        <v>0</v>
      </c>
      <c r="Z21" s="3"/>
      <c r="AA21" s="3">
        <f t="shared" si="7"/>
        <v>0</v>
      </c>
      <c r="AB21" s="3" t="s">
        <v>3</v>
      </c>
      <c r="AC21" s="3">
        <f t="shared" si="8"/>
        <v>30</v>
      </c>
      <c r="AD21" s="3"/>
      <c r="AE21" s="3">
        <f t="shared" si="9"/>
        <v>0</v>
      </c>
      <c r="AF21" s="3">
        <v>19</v>
      </c>
      <c r="AG21" s="3">
        <f t="shared" si="10"/>
        <v>323</v>
      </c>
      <c r="AH21" s="3"/>
      <c r="AI21" s="4">
        <f t="shared" si="11"/>
        <v>0</v>
      </c>
      <c r="AJ21" s="22">
        <f t="shared" si="12"/>
        <v>1175.8000000000002</v>
      </c>
      <c r="AK21" s="3"/>
    </row>
    <row r="22" spans="1:37" ht="18" customHeight="1">
      <c r="A22" s="3">
        <v>19</v>
      </c>
      <c r="B22" s="19" t="s">
        <v>84</v>
      </c>
      <c r="C22" s="19" t="s">
        <v>254</v>
      </c>
      <c r="D22" s="20" t="s">
        <v>253</v>
      </c>
      <c r="E22" s="20" t="s">
        <v>42</v>
      </c>
      <c r="F22" s="5" t="s">
        <v>5</v>
      </c>
      <c r="G22" s="25">
        <v>8.52</v>
      </c>
      <c r="H22" s="25">
        <f t="shared" si="0"/>
        <v>937.19999999999993</v>
      </c>
      <c r="I22" s="5" t="s">
        <v>5</v>
      </c>
      <c r="J22" s="3" t="s">
        <v>5</v>
      </c>
      <c r="K22" s="3" t="s">
        <v>5</v>
      </c>
      <c r="L22" s="26" t="str">
        <f t="shared" si="1"/>
        <v>ΟΚ</v>
      </c>
      <c r="M22" s="31"/>
      <c r="N22" s="24"/>
      <c r="O22" s="32"/>
      <c r="P22" s="25"/>
      <c r="Q22" s="24">
        <f t="shared" si="2"/>
        <v>0</v>
      </c>
      <c r="R22" s="25"/>
      <c r="S22" s="25">
        <f t="shared" si="3"/>
        <v>0</v>
      </c>
      <c r="T22" s="24"/>
      <c r="U22" s="24">
        <f t="shared" si="4"/>
        <v>0</v>
      </c>
      <c r="V22" s="24"/>
      <c r="W22" s="24">
        <f t="shared" si="5"/>
        <v>0</v>
      </c>
      <c r="X22" s="24"/>
      <c r="Y22" s="24">
        <f t="shared" si="6"/>
        <v>0</v>
      </c>
      <c r="Z22" s="24"/>
      <c r="AA22" s="24">
        <f t="shared" si="7"/>
        <v>0</v>
      </c>
      <c r="AB22" s="3" t="s">
        <v>3</v>
      </c>
      <c r="AC22" s="24">
        <f t="shared" si="8"/>
        <v>30</v>
      </c>
      <c r="AD22" s="24"/>
      <c r="AE22" s="24">
        <f t="shared" si="9"/>
        <v>0</v>
      </c>
      <c r="AF22" s="24">
        <v>8</v>
      </c>
      <c r="AG22" s="24">
        <f t="shared" si="10"/>
        <v>136</v>
      </c>
      <c r="AH22" s="24">
        <v>8</v>
      </c>
      <c r="AI22" s="27">
        <f t="shared" si="11"/>
        <v>56</v>
      </c>
      <c r="AJ22" s="28">
        <f t="shared" si="12"/>
        <v>1159.1999999999998</v>
      </c>
      <c r="AK22" s="24"/>
    </row>
    <row r="23" spans="1:37" ht="18" customHeight="1">
      <c r="A23" s="3">
        <v>20</v>
      </c>
      <c r="B23" s="6" t="s">
        <v>144</v>
      </c>
      <c r="C23" s="6">
        <v>264237</v>
      </c>
      <c r="D23" s="18" t="s">
        <v>145</v>
      </c>
      <c r="E23" s="18" t="s">
        <v>140</v>
      </c>
      <c r="F23" s="5" t="s">
        <v>5</v>
      </c>
      <c r="G23" s="5">
        <v>8.66</v>
      </c>
      <c r="H23" s="5">
        <f t="shared" si="0"/>
        <v>952.6</v>
      </c>
      <c r="I23" s="5" t="s">
        <v>5</v>
      </c>
      <c r="J23" s="3" t="s">
        <v>5</v>
      </c>
      <c r="K23" s="3" t="s">
        <v>5</v>
      </c>
      <c r="L23" s="11" t="str">
        <f t="shared" si="1"/>
        <v>ΟΚ</v>
      </c>
      <c r="M23" s="15"/>
      <c r="N23" s="3"/>
      <c r="O23" s="3"/>
      <c r="P23" s="5"/>
      <c r="Q23" s="3">
        <f t="shared" si="2"/>
        <v>0</v>
      </c>
      <c r="R23" s="5"/>
      <c r="S23" s="5">
        <f t="shared" si="3"/>
        <v>0</v>
      </c>
      <c r="T23" s="3"/>
      <c r="U23" s="3">
        <f t="shared" si="4"/>
        <v>0</v>
      </c>
      <c r="V23" s="3"/>
      <c r="W23" s="3">
        <f t="shared" si="5"/>
        <v>0</v>
      </c>
      <c r="X23" s="3"/>
      <c r="Y23" s="3">
        <f t="shared" si="6"/>
        <v>0</v>
      </c>
      <c r="Z23" s="3"/>
      <c r="AA23" s="3">
        <f t="shared" si="7"/>
        <v>0</v>
      </c>
      <c r="AB23" s="24" t="s">
        <v>2</v>
      </c>
      <c r="AC23" s="3">
        <f t="shared" si="8"/>
        <v>70</v>
      </c>
      <c r="AD23" s="3"/>
      <c r="AE23" s="3">
        <f t="shared" si="9"/>
        <v>0</v>
      </c>
      <c r="AF23" s="3"/>
      <c r="AG23" s="3">
        <f t="shared" si="10"/>
        <v>0</v>
      </c>
      <c r="AH23" s="3">
        <v>18</v>
      </c>
      <c r="AI23" s="4">
        <f t="shared" si="11"/>
        <v>126</v>
      </c>
      <c r="AJ23" s="22">
        <f t="shared" si="12"/>
        <v>1148.5999999999999</v>
      </c>
      <c r="AK23" s="3"/>
    </row>
    <row r="24" spans="1:37" ht="18" customHeight="1">
      <c r="A24" s="24">
        <v>21</v>
      </c>
      <c r="B24" s="6" t="s">
        <v>133</v>
      </c>
      <c r="C24" s="6" t="s">
        <v>249</v>
      </c>
      <c r="D24" s="18" t="s">
        <v>134</v>
      </c>
      <c r="E24" s="18" t="s">
        <v>69</v>
      </c>
      <c r="F24" s="5" t="s">
        <v>5</v>
      </c>
      <c r="G24" s="5">
        <v>7.3</v>
      </c>
      <c r="H24" s="5">
        <f t="shared" si="0"/>
        <v>803</v>
      </c>
      <c r="I24" s="5" t="s">
        <v>5</v>
      </c>
      <c r="J24" s="3" t="s">
        <v>5</v>
      </c>
      <c r="K24" s="3" t="s">
        <v>5</v>
      </c>
      <c r="L24" s="11" t="str">
        <f t="shared" si="1"/>
        <v>ΟΚ</v>
      </c>
      <c r="M24" s="15"/>
      <c r="N24" s="3"/>
      <c r="O24" s="30"/>
      <c r="P24" s="5"/>
      <c r="Q24" s="3">
        <f t="shared" si="2"/>
        <v>0</v>
      </c>
      <c r="R24" s="5" t="s">
        <v>5</v>
      </c>
      <c r="S24" s="5">
        <f t="shared" si="3"/>
        <v>60</v>
      </c>
      <c r="T24" s="3"/>
      <c r="U24" s="3">
        <f t="shared" si="4"/>
        <v>0</v>
      </c>
      <c r="V24" s="3"/>
      <c r="W24" s="3">
        <f t="shared" si="5"/>
        <v>0</v>
      </c>
      <c r="X24" s="3"/>
      <c r="Y24" s="3">
        <f t="shared" si="6"/>
        <v>0</v>
      </c>
      <c r="Z24" s="3"/>
      <c r="AA24" s="3">
        <f t="shared" si="7"/>
        <v>0</v>
      </c>
      <c r="AB24" s="3" t="s">
        <v>3</v>
      </c>
      <c r="AC24" s="3">
        <f t="shared" si="8"/>
        <v>30</v>
      </c>
      <c r="AD24" s="3"/>
      <c r="AE24" s="3">
        <f t="shared" si="9"/>
        <v>0</v>
      </c>
      <c r="AF24" s="3">
        <v>15</v>
      </c>
      <c r="AG24" s="3">
        <f t="shared" si="10"/>
        <v>255</v>
      </c>
      <c r="AH24" s="3"/>
      <c r="AI24" s="4">
        <f t="shared" si="11"/>
        <v>0</v>
      </c>
      <c r="AJ24" s="22">
        <f t="shared" si="12"/>
        <v>1148</v>
      </c>
      <c r="AK24" s="3"/>
    </row>
    <row r="25" spans="1:37" ht="18" customHeight="1">
      <c r="A25" s="3">
        <v>22</v>
      </c>
      <c r="B25" s="6" t="s">
        <v>52</v>
      </c>
      <c r="C25" s="6" t="s">
        <v>214</v>
      </c>
      <c r="D25" s="18" t="s">
        <v>53</v>
      </c>
      <c r="E25" s="18" t="s">
        <v>54</v>
      </c>
      <c r="F25" s="5" t="s">
        <v>5</v>
      </c>
      <c r="G25" s="5">
        <v>8.8699999999999992</v>
      </c>
      <c r="H25" s="5">
        <f t="shared" si="0"/>
        <v>975.69999999999993</v>
      </c>
      <c r="I25" s="5" t="s">
        <v>5</v>
      </c>
      <c r="J25" s="3" t="s">
        <v>5</v>
      </c>
      <c r="K25" s="3" t="s">
        <v>5</v>
      </c>
      <c r="L25" s="11" t="str">
        <f t="shared" si="1"/>
        <v>ΟΚ</v>
      </c>
      <c r="M25" s="15"/>
      <c r="N25" s="3"/>
      <c r="O25" s="30"/>
      <c r="P25" s="5"/>
      <c r="Q25" s="3">
        <f t="shared" si="2"/>
        <v>0</v>
      </c>
      <c r="R25" s="5"/>
      <c r="S25" s="5">
        <f t="shared" si="3"/>
        <v>0</v>
      </c>
      <c r="T25" s="3"/>
      <c r="U25" s="3">
        <f t="shared" si="4"/>
        <v>0</v>
      </c>
      <c r="V25" s="3"/>
      <c r="W25" s="3">
        <f t="shared" si="5"/>
        <v>0</v>
      </c>
      <c r="X25" s="3"/>
      <c r="Y25" s="3">
        <f t="shared" si="6"/>
        <v>0</v>
      </c>
      <c r="Z25" s="3"/>
      <c r="AA25" s="3">
        <f t="shared" si="7"/>
        <v>0</v>
      </c>
      <c r="AB25" s="24" t="s">
        <v>2</v>
      </c>
      <c r="AC25" s="3">
        <f t="shared" si="8"/>
        <v>70</v>
      </c>
      <c r="AD25" s="3"/>
      <c r="AE25" s="3">
        <f t="shared" si="9"/>
        <v>0</v>
      </c>
      <c r="AF25" s="3">
        <v>3</v>
      </c>
      <c r="AG25" s="3">
        <f t="shared" si="10"/>
        <v>51</v>
      </c>
      <c r="AH25" s="3">
        <v>7</v>
      </c>
      <c r="AI25" s="4">
        <f t="shared" si="11"/>
        <v>49</v>
      </c>
      <c r="AJ25" s="22">
        <f t="shared" si="12"/>
        <v>1145.6999999999998</v>
      </c>
      <c r="AK25" s="3"/>
    </row>
    <row r="26" spans="1:37" ht="18" customHeight="1">
      <c r="A26" s="3">
        <v>23</v>
      </c>
      <c r="B26" s="6" t="s">
        <v>177</v>
      </c>
      <c r="C26" s="6" t="s">
        <v>268</v>
      </c>
      <c r="D26" s="18" t="s">
        <v>178</v>
      </c>
      <c r="E26" s="18" t="s">
        <v>179</v>
      </c>
      <c r="F26" s="5" t="s">
        <v>5</v>
      </c>
      <c r="G26" s="5">
        <v>7.2</v>
      </c>
      <c r="H26" s="5">
        <f t="shared" si="0"/>
        <v>792</v>
      </c>
      <c r="I26" s="5" t="s">
        <v>5</v>
      </c>
      <c r="J26" s="3" t="s">
        <v>5</v>
      </c>
      <c r="K26" s="3" t="s">
        <v>5</v>
      </c>
      <c r="L26" s="11" t="str">
        <f t="shared" si="1"/>
        <v>ΟΚ</v>
      </c>
      <c r="M26" s="15"/>
      <c r="N26" s="3"/>
      <c r="O26" s="30"/>
      <c r="P26" s="5"/>
      <c r="Q26" s="3">
        <f t="shared" si="2"/>
        <v>0</v>
      </c>
      <c r="R26" s="5"/>
      <c r="S26" s="5">
        <f t="shared" si="3"/>
        <v>0</v>
      </c>
      <c r="T26" s="3"/>
      <c r="U26" s="3">
        <f t="shared" si="4"/>
        <v>0</v>
      </c>
      <c r="V26" s="3"/>
      <c r="W26" s="3">
        <f t="shared" si="5"/>
        <v>0</v>
      </c>
      <c r="X26" s="3"/>
      <c r="Y26" s="3">
        <f t="shared" si="6"/>
        <v>0</v>
      </c>
      <c r="Z26" s="3"/>
      <c r="AA26" s="3">
        <f t="shared" si="7"/>
        <v>0</v>
      </c>
      <c r="AB26" s="3" t="s">
        <v>3</v>
      </c>
      <c r="AC26" s="3">
        <f t="shared" si="8"/>
        <v>30</v>
      </c>
      <c r="AD26" s="3"/>
      <c r="AE26" s="3">
        <f t="shared" si="9"/>
        <v>0</v>
      </c>
      <c r="AF26" s="3">
        <v>19</v>
      </c>
      <c r="AG26" s="3">
        <f t="shared" si="10"/>
        <v>323</v>
      </c>
      <c r="AH26" s="3"/>
      <c r="AI26" s="4">
        <f t="shared" si="11"/>
        <v>0</v>
      </c>
      <c r="AJ26" s="22">
        <f t="shared" si="12"/>
        <v>1145</v>
      </c>
      <c r="AK26" s="3"/>
    </row>
    <row r="27" spans="1:37" ht="18" customHeight="1">
      <c r="A27" s="3">
        <v>24</v>
      </c>
      <c r="B27" s="6" t="s">
        <v>34</v>
      </c>
      <c r="C27" s="6" t="s">
        <v>206</v>
      </c>
      <c r="D27" s="18" t="s">
        <v>35</v>
      </c>
      <c r="E27" s="18" t="s">
        <v>36</v>
      </c>
      <c r="F27" s="5" t="s">
        <v>5</v>
      </c>
      <c r="G27" s="5">
        <v>6.86</v>
      </c>
      <c r="H27" s="5">
        <f t="shared" si="0"/>
        <v>754.6</v>
      </c>
      <c r="I27" s="5" t="s">
        <v>5</v>
      </c>
      <c r="J27" s="3" t="s">
        <v>5</v>
      </c>
      <c r="K27" s="3" t="s">
        <v>5</v>
      </c>
      <c r="L27" s="11" t="str">
        <f t="shared" si="1"/>
        <v>ΟΚ</v>
      </c>
      <c r="M27" s="15"/>
      <c r="N27" s="3"/>
      <c r="O27" s="30"/>
      <c r="P27" s="5"/>
      <c r="Q27" s="3">
        <f t="shared" si="2"/>
        <v>0</v>
      </c>
      <c r="R27" s="5"/>
      <c r="S27" s="5">
        <f t="shared" si="3"/>
        <v>0</v>
      </c>
      <c r="T27" s="3"/>
      <c r="U27" s="3">
        <f t="shared" si="4"/>
        <v>0</v>
      </c>
      <c r="V27" s="3"/>
      <c r="W27" s="3">
        <f t="shared" si="5"/>
        <v>0</v>
      </c>
      <c r="X27" s="3" t="s">
        <v>3</v>
      </c>
      <c r="Y27" s="3">
        <f t="shared" si="6"/>
        <v>30</v>
      </c>
      <c r="Z27" s="3"/>
      <c r="AA27" s="3">
        <f t="shared" si="7"/>
        <v>0</v>
      </c>
      <c r="AB27" s="3" t="s">
        <v>3</v>
      </c>
      <c r="AC27" s="3">
        <f t="shared" si="8"/>
        <v>30</v>
      </c>
      <c r="AD27" s="3"/>
      <c r="AE27" s="3">
        <f t="shared" si="9"/>
        <v>0</v>
      </c>
      <c r="AF27" s="3">
        <v>12</v>
      </c>
      <c r="AG27" s="3">
        <f t="shared" si="10"/>
        <v>204</v>
      </c>
      <c r="AH27" s="3">
        <v>16</v>
      </c>
      <c r="AI27" s="4">
        <f t="shared" si="11"/>
        <v>112</v>
      </c>
      <c r="AJ27" s="22">
        <f t="shared" si="12"/>
        <v>1130.5999999999999</v>
      </c>
      <c r="AK27" s="3"/>
    </row>
    <row r="28" spans="1:37" ht="18" customHeight="1">
      <c r="A28" s="24">
        <v>25</v>
      </c>
      <c r="B28" s="6" t="s">
        <v>123</v>
      </c>
      <c r="C28" s="6" t="s">
        <v>245</v>
      </c>
      <c r="D28" s="18" t="s">
        <v>124</v>
      </c>
      <c r="E28" s="18" t="s">
        <v>125</v>
      </c>
      <c r="F28" s="5" t="s">
        <v>5</v>
      </c>
      <c r="G28" s="5">
        <v>6.85</v>
      </c>
      <c r="H28" s="5">
        <f t="shared" si="0"/>
        <v>753.5</v>
      </c>
      <c r="I28" s="5" t="s">
        <v>5</v>
      </c>
      <c r="J28" s="3" t="s">
        <v>5</v>
      </c>
      <c r="K28" s="3" t="s">
        <v>5</v>
      </c>
      <c r="L28" s="11" t="str">
        <f t="shared" si="1"/>
        <v>ΟΚ</v>
      </c>
      <c r="M28" s="15"/>
      <c r="N28" s="3"/>
      <c r="O28" s="30"/>
      <c r="P28" s="5"/>
      <c r="Q28" s="3">
        <f t="shared" si="2"/>
        <v>0</v>
      </c>
      <c r="R28" s="5"/>
      <c r="S28" s="5">
        <f t="shared" si="3"/>
        <v>0</v>
      </c>
      <c r="T28" s="3"/>
      <c r="U28" s="3">
        <f t="shared" si="4"/>
        <v>0</v>
      </c>
      <c r="V28" s="3"/>
      <c r="W28" s="3">
        <f t="shared" si="5"/>
        <v>0</v>
      </c>
      <c r="X28" s="3"/>
      <c r="Y28" s="3">
        <f t="shared" si="6"/>
        <v>0</v>
      </c>
      <c r="Z28" s="3"/>
      <c r="AA28" s="3">
        <f t="shared" si="7"/>
        <v>0</v>
      </c>
      <c r="AB28" s="3" t="s">
        <v>3</v>
      </c>
      <c r="AC28" s="3">
        <f t="shared" si="8"/>
        <v>30</v>
      </c>
      <c r="AD28" s="3"/>
      <c r="AE28" s="3">
        <f t="shared" si="9"/>
        <v>0</v>
      </c>
      <c r="AF28" s="3"/>
      <c r="AG28" s="3">
        <f t="shared" si="10"/>
        <v>0</v>
      </c>
      <c r="AH28" s="3">
        <v>48</v>
      </c>
      <c r="AI28" s="4">
        <f t="shared" si="11"/>
        <v>336</v>
      </c>
      <c r="AJ28" s="22">
        <f t="shared" si="12"/>
        <v>1119.5</v>
      </c>
      <c r="AK28" s="3"/>
    </row>
    <row r="29" spans="1:37" ht="18" customHeight="1">
      <c r="A29" s="3">
        <v>26</v>
      </c>
      <c r="B29" s="6" t="s">
        <v>88</v>
      </c>
      <c r="C29" s="6" t="s">
        <v>226</v>
      </c>
      <c r="D29" s="18" t="s">
        <v>89</v>
      </c>
      <c r="E29" s="18" t="s">
        <v>90</v>
      </c>
      <c r="F29" s="5" t="s">
        <v>5</v>
      </c>
      <c r="G29" s="5">
        <v>7.54</v>
      </c>
      <c r="H29" s="5">
        <f t="shared" si="0"/>
        <v>829.4</v>
      </c>
      <c r="I29" s="5" t="s">
        <v>5</v>
      </c>
      <c r="J29" s="3" t="s">
        <v>5</v>
      </c>
      <c r="K29" s="3" t="s">
        <v>5</v>
      </c>
      <c r="L29" s="11" t="str">
        <f t="shared" si="1"/>
        <v>ΟΚ</v>
      </c>
      <c r="M29" s="15"/>
      <c r="N29" s="3"/>
      <c r="O29" s="30" t="s">
        <v>5</v>
      </c>
      <c r="P29" s="5"/>
      <c r="Q29" s="3">
        <f t="shared" si="2"/>
        <v>0</v>
      </c>
      <c r="R29" s="5"/>
      <c r="S29" s="5">
        <f t="shared" si="3"/>
        <v>0</v>
      </c>
      <c r="T29" s="3"/>
      <c r="U29" s="3">
        <f t="shared" si="4"/>
        <v>0</v>
      </c>
      <c r="V29" s="3"/>
      <c r="W29" s="3">
        <f t="shared" si="5"/>
        <v>0</v>
      </c>
      <c r="X29" s="3"/>
      <c r="Y29" s="3">
        <f t="shared" si="6"/>
        <v>0</v>
      </c>
      <c r="Z29" s="3"/>
      <c r="AA29" s="3">
        <f t="shared" si="7"/>
        <v>0</v>
      </c>
      <c r="AB29" s="3" t="s">
        <v>3</v>
      </c>
      <c r="AC29" s="3">
        <f t="shared" si="8"/>
        <v>30</v>
      </c>
      <c r="AD29" s="3"/>
      <c r="AE29" s="3">
        <f t="shared" si="9"/>
        <v>0</v>
      </c>
      <c r="AF29" s="3">
        <v>15</v>
      </c>
      <c r="AG29" s="3">
        <f t="shared" si="10"/>
        <v>255</v>
      </c>
      <c r="AH29" s="3"/>
      <c r="AI29" s="4">
        <f t="shared" si="11"/>
        <v>0</v>
      </c>
      <c r="AJ29" s="22">
        <f t="shared" si="12"/>
        <v>1114.4000000000001</v>
      </c>
      <c r="AK29" s="3"/>
    </row>
    <row r="30" spans="1:37" ht="18" customHeight="1">
      <c r="A30" s="3">
        <v>27</v>
      </c>
      <c r="B30" s="6" t="s">
        <v>40</v>
      </c>
      <c r="C30" s="6" t="s">
        <v>208</v>
      </c>
      <c r="D30" s="18" t="s">
        <v>41</v>
      </c>
      <c r="E30" s="18" t="s">
        <v>42</v>
      </c>
      <c r="F30" s="5" t="s">
        <v>5</v>
      </c>
      <c r="G30" s="5">
        <v>8.51</v>
      </c>
      <c r="H30" s="5">
        <f t="shared" si="0"/>
        <v>936.1</v>
      </c>
      <c r="I30" s="5" t="s">
        <v>5</v>
      </c>
      <c r="J30" s="3" t="s">
        <v>5</v>
      </c>
      <c r="K30" s="3" t="s">
        <v>5</v>
      </c>
      <c r="L30" s="11" t="str">
        <f t="shared" si="1"/>
        <v>ΟΚ</v>
      </c>
      <c r="M30" s="15"/>
      <c r="N30" s="3"/>
      <c r="O30" s="30"/>
      <c r="P30" s="5" t="s">
        <v>5</v>
      </c>
      <c r="Q30" s="3">
        <f t="shared" si="2"/>
        <v>120</v>
      </c>
      <c r="R30" s="5"/>
      <c r="S30" s="5">
        <f t="shared" si="3"/>
        <v>0</v>
      </c>
      <c r="T30" s="3"/>
      <c r="U30" s="3">
        <f t="shared" si="4"/>
        <v>0</v>
      </c>
      <c r="V30" s="3"/>
      <c r="W30" s="3">
        <f t="shared" si="5"/>
        <v>0</v>
      </c>
      <c r="X30" s="3"/>
      <c r="Y30" s="3">
        <f t="shared" si="6"/>
        <v>0</v>
      </c>
      <c r="Z30" s="3"/>
      <c r="AA30" s="3">
        <f t="shared" si="7"/>
        <v>0</v>
      </c>
      <c r="AB30" s="3" t="s">
        <v>3</v>
      </c>
      <c r="AC30" s="3">
        <f t="shared" si="8"/>
        <v>30</v>
      </c>
      <c r="AD30" s="3"/>
      <c r="AE30" s="3">
        <f t="shared" si="9"/>
        <v>0</v>
      </c>
      <c r="AF30" s="3"/>
      <c r="AG30" s="3">
        <f t="shared" si="10"/>
        <v>0</v>
      </c>
      <c r="AH30" s="3">
        <v>3</v>
      </c>
      <c r="AI30" s="4">
        <f t="shared" si="11"/>
        <v>21</v>
      </c>
      <c r="AJ30" s="22">
        <f t="shared" si="12"/>
        <v>1107.0999999999999</v>
      </c>
      <c r="AK30" s="3"/>
    </row>
    <row r="31" spans="1:37" ht="18" customHeight="1">
      <c r="A31" s="3">
        <v>28</v>
      </c>
      <c r="B31" s="6" t="s">
        <v>78</v>
      </c>
      <c r="C31" s="6" t="s">
        <v>223</v>
      </c>
      <c r="D31" s="18" t="s">
        <v>79</v>
      </c>
      <c r="E31" s="18" t="s">
        <v>80</v>
      </c>
      <c r="F31" s="5" t="s">
        <v>5</v>
      </c>
      <c r="G31" s="5">
        <v>7.14</v>
      </c>
      <c r="H31" s="5">
        <f t="shared" si="0"/>
        <v>785.4</v>
      </c>
      <c r="I31" s="5" t="s">
        <v>5</v>
      </c>
      <c r="J31" s="3" t="s">
        <v>5</v>
      </c>
      <c r="K31" s="3" t="s">
        <v>5</v>
      </c>
      <c r="L31" s="11" t="str">
        <f t="shared" si="1"/>
        <v>ΟΚ</v>
      </c>
      <c r="M31" s="15"/>
      <c r="N31" s="3"/>
      <c r="O31" s="30"/>
      <c r="P31" s="5"/>
      <c r="Q31" s="3">
        <f t="shared" si="2"/>
        <v>0</v>
      </c>
      <c r="R31" s="5"/>
      <c r="S31" s="5">
        <f t="shared" si="3"/>
        <v>0</v>
      </c>
      <c r="T31" s="3"/>
      <c r="U31" s="3">
        <f t="shared" si="4"/>
        <v>0</v>
      </c>
      <c r="V31" s="3"/>
      <c r="W31" s="3">
        <f t="shared" si="5"/>
        <v>0</v>
      </c>
      <c r="X31" s="3"/>
      <c r="Y31" s="3">
        <f t="shared" si="6"/>
        <v>0</v>
      </c>
      <c r="Z31" s="3"/>
      <c r="AA31" s="3">
        <f t="shared" si="7"/>
        <v>0</v>
      </c>
      <c r="AB31" s="3" t="s">
        <v>3</v>
      </c>
      <c r="AC31" s="3">
        <f t="shared" si="8"/>
        <v>30</v>
      </c>
      <c r="AD31" s="3"/>
      <c r="AE31" s="3">
        <f t="shared" si="9"/>
        <v>0</v>
      </c>
      <c r="AF31" s="3"/>
      <c r="AG31" s="3">
        <f t="shared" si="10"/>
        <v>0</v>
      </c>
      <c r="AH31" s="3">
        <v>36</v>
      </c>
      <c r="AI31" s="4">
        <f t="shared" si="11"/>
        <v>252</v>
      </c>
      <c r="AJ31" s="22">
        <f t="shared" si="12"/>
        <v>1067.4000000000001</v>
      </c>
      <c r="AK31" s="3"/>
    </row>
    <row r="32" spans="1:37">
      <c r="A32" s="24">
        <v>29</v>
      </c>
      <c r="B32" s="6" t="s">
        <v>186</v>
      </c>
      <c r="C32" s="6" t="s">
        <v>273</v>
      </c>
      <c r="D32" s="18" t="s">
        <v>187</v>
      </c>
      <c r="E32" s="18" t="s">
        <v>188</v>
      </c>
      <c r="F32" s="5" t="s">
        <v>5</v>
      </c>
      <c r="G32" s="5">
        <v>9.02</v>
      </c>
      <c r="H32" s="5">
        <f t="shared" si="0"/>
        <v>992.19999999999993</v>
      </c>
      <c r="I32" s="5" t="s">
        <v>5</v>
      </c>
      <c r="J32" s="3" t="s">
        <v>5</v>
      </c>
      <c r="K32" s="3" t="s">
        <v>5</v>
      </c>
      <c r="L32" s="11" t="str">
        <f t="shared" si="1"/>
        <v>ΟΚ</v>
      </c>
      <c r="M32" s="15"/>
      <c r="N32" s="3"/>
      <c r="O32" s="30"/>
      <c r="P32" s="5"/>
      <c r="Q32" s="3">
        <f t="shared" si="2"/>
        <v>0</v>
      </c>
      <c r="R32" s="5"/>
      <c r="S32" s="5">
        <f t="shared" si="3"/>
        <v>0</v>
      </c>
      <c r="T32" s="3"/>
      <c r="U32" s="3">
        <f t="shared" si="4"/>
        <v>0</v>
      </c>
      <c r="V32" s="3"/>
      <c r="W32" s="3">
        <f t="shared" si="5"/>
        <v>0</v>
      </c>
      <c r="X32" s="3"/>
      <c r="Y32" s="3">
        <f t="shared" si="6"/>
        <v>0</v>
      </c>
      <c r="Z32" s="3"/>
      <c r="AA32" s="3">
        <f t="shared" si="7"/>
        <v>0</v>
      </c>
      <c r="AB32" s="24" t="s">
        <v>2</v>
      </c>
      <c r="AC32" s="3">
        <f t="shared" si="8"/>
        <v>70</v>
      </c>
      <c r="AD32" s="3"/>
      <c r="AE32" s="3">
        <f t="shared" si="9"/>
        <v>0</v>
      </c>
      <c r="AF32" s="3"/>
      <c r="AG32" s="3">
        <f t="shared" si="10"/>
        <v>0</v>
      </c>
      <c r="AH32" s="3"/>
      <c r="AI32" s="4">
        <f t="shared" si="11"/>
        <v>0</v>
      </c>
      <c r="AJ32" s="22">
        <f t="shared" si="12"/>
        <v>1062.1999999999998</v>
      </c>
      <c r="AK32" s="3"/>
    </row>
    <row r="33" spans="1:37" ht="18" customHeight="1">
      <c r="A33" s="3">
        <v>30</v>
      </c>
      <c r="B33" s="6" t="s">
        <v>153</v>
      </c>
      <c r="C33" s="6" t="s">
        <v>257</v>
      </c>
      <c r="D33" s="18" t="s">
        <v>154</v>
      </c>
      <c r="E33" s="18" t="s">
        <v>140</v>
      </c>
      <c r="F33" s="5" t="s">
        <v>5</v>
      </c>
      <c r="G33" s="5">
        <v>7.5</v>
      </c>
      <c r="H33" s="5">
        <f t="shared" si="0"/>
        <v>825</v>
      </c>
      <c r="I33" s="5" t="s">
        <v>5</v>
      </c>
      <c r="J33" s="3" t="s">
        <v>5</v>
      </c>
      <c r="K33" s="3" t="s">
        <v>5</v>
      </c>
      <c r="L33" s="11" t="str">
        <f t="shared" si="1"/>
        <v>ΟΚ</v>
      </c>
      <c r="M33" s="3"/>
      <c r="N33" s="3"/>
      <c r="O33" s="30" t="s">
        <v>5</v>
      </c>
      <c r="P33" s="5" t="s">
        <v>5</v>
      </c>
      <c r="Q33" s="3">
        <f t="shared" si="2"/>
        <v>120</v>
      </c>
      <c r="R33" s="5"/>
      <c r="S33" s="5">
        <f t="shared" si="3"/>
        <v>0</v>
      </c>
      <c r="T33" s="3"/>
      <c r="U33" s="3">
        <f t="shared" si="4"/>
        <v>0</v>
      </c>
      <c r="V33" s="3"/>
      <c r="W33" s="3">
        <f t="shared" si="5"/>
        <v>0</v>
      </c>
      <c r="X33" s="3" t="s">
        <v>3</v>
      </c>
      <c r="Y33" s="3">
        <f t="shared" si="6"/>
        <v>30</v>
      </c>
      <c r="Z33" s="3"/>
      <c r="AA33" s="3">
        <f t="shared" si="7"/>
        <v>0</v>
      </c>
      <c r="AB33" s="24" t="s">
        <v>2</v>
      </c>
      <c r="AC33" s="3">
        <f t="shared" si="8"/>
        <v>70</v>
      </c>
      <c r="AD33" s="3"/>
      <c r="AE33" s="3">
        <f t="shared" si="9"/>
        <v>0</v>
      </c>
      <c r="AF33" s="3"/>
      <c r="AG33" s="3">
        <f t="shared" si="10"/>
        <v>0</v>
      </c>
      <c r="AH33" s="3">
        <v>1</v>
      </c>
      <c r="AI33" s="4">
        <f t="shared" si="11"/>
        <v>7</v>
      </c>
      <c r="AJ33" s="22">
        <f t="shared" si="12"/>
        <v>1052</v>
      </c>
      <c r="AK33" s="3"/>
    </row>
    <row r="34" spans="1:37" ht="18" customHeight="1">
      <c r="A34" s="3">
        <v>31</v>
      </c>
      <c r="B34" s="6" t="s">
        <v>75</v>
      </c>
      <c r="C34" s="6" t="s">
        <v>222</v>
      </c>
      <c r="D34" s="18" t="s">
        <v>76</v>
      </c>
      <c r="E34" s="18" t="s">
        <v>77</v>
      </c>
      <c r="F34" s="5" t="s">
        <v>5</v>
      </c>
      <c r="G34" s="5">
        <v>7.25</v>
      </c>
      <c r="H34" s="5">
        <f t="shared" si="0"/>
        <v>797.5</v>
      </c>
      <c r="I34" s="5" t="s">
        <v>5</v>
      </c>
      <c r="J34" s="3" t="s">
        <v>5</v>
      </c>
      <c r="K34" s="3" t="s">
        <v>5</v>
      </c>
      <c r="L34" s="11" t="str">
        <f t="shared" si="1"/>
        <v>ΟΚ</v>
      </c>
      <c r="M34" s="15"/>
      <c r="N34" s="3"/>
      <c r="O34" s="30"/>
      <c r="P34" s="5"/>
      <c r="Q34" s="3">
        <f t="shared" si="2"/>
        <v>0</v>
      </c>
      <c r="R34" s="5"/>
      <c r="S34" s="5">
        <f t="shared" si="3"/>
        <v>0</v>
      </c>
      <c r="T34" s="3"/>
      <c r="U34" s="3">
        <f t="shared" si="4"/>
        <v>0</v>
      </c>
      <c r="V34" s="3"/>
      <c r="W34" s="3">
        <f t="shared" si="5"/>
        <v>0</v>
      </c>
      <c r="X34" s="3"/>
      <c r="Y34" s="3">
        <f t="shared" si="6"/>
        <v>0</v>
      </c>
      <c r="Z34" s="3"/>
      <c r="AA34" s="3">
        <f t="shared" si="7"/>
        <v>0</v>
      </c>
      <c r="AB34" s="24" t="s">
        <v>2</v>
      </c>
      <c r="AC34" s="3">
        <f t="shared" si="8"/>
        <v>70</v>
      </c>
      <c r="AD34" s="3"/>
      <c r="AE34" s="3">
        <f t="shared" si="9"/>
        <v>0</v>
      </c>
      <c r="AF34" s="3">
        <v>10</v>
      </c>
      <c r="AG34" s="3">
        <f t="shared" si="10"/>
        <v>170</v>
      </c>
      <c r="AH34" s="3"/>
      <c r="AI34" s="4">
        <f t="shared" si="11"/>
        <v>0</v>
      </c>
      <c r="AJ34" s="22">
        <f t="shared" si="12"/>
        <v>1037.5</v>
      </c>
      <c r="AK34" s="3"/>
    </row>
    <row r="35" spans="1:37" ht="18" customHeight="1">
      <c r="A35" s="3">
        <v>32</v>
      </c>
      <c r="B35" s="6" t="s">
        <v>141</v>
      </c>
      <c r="C35" s="6" t="s">
        <v>252</v>
      </c>
      <c r="D35" s="18" t="s">
        <v>142</v>
      </c>
      <c r="E35" s="18" t="s">
        <v>143</v>
      </c>
      <c r="F35" s="5" t="s">
        <v>5</v>
      </c>
      <c r="G35" s="5">
        <v>8.4600000000000009</v>
      </c>
      <c r="H35" s="5">
        <f t="shared" si="0"/>
        <v>930.60000000000014</v>
      </c>
      <c r="I35" s="5" t="s">
        <v>5</v>
      </c>
      <c r="J35" s="3" t="s">
        <v>5</v>
      </c>
      <c r="K35" s="3" t="s">
        <v>5</v>
      </c>
      <c r="L35" s="11" t="str">
        <f t="shared" si="1"/>
        <v>ΟΚ</v>
      </c>
      <c r="M35" s="15"/>
      <c r="N35" s="3"/>
      <c r="O35" s="30"/>
      <c r="P35" s="5"/>
      <c r="Q35" s="3">
        <f t="shared" si="2"/>
        <v>0</v>
      </c>
      <c r="R35" s="5"/>
      <c r="S35" s="5">
        <f t="shared" si="3"/>
        <v>0</v>
      </c>
      <c r="T35" s="3"/>
      <c r="U35" s="3">
        <f t="shared" si="4"/>
        <v>0</v>
      </c>
      <c r="V35" s="3"/>
      <c r="W35" s="3">
        <f t="shared" si="5"/>
        <v>0</v>
      </c>
      <c r="X35" s="3"/>
      <c r="Y35" s="3">
        <f t="shared" si="6"/>
        <v>0</v>
      </c>
      <c r="Z35" s="3"/>
      <c r="AA35" s="3">
        <f t="shared" si="7"/>
        <v>0</v>
      </c>
      <c r="AB35" s="24" t="s">
        <v>2</v>
      </c>
      <c r="AC35" s="3">
        <f t="shared" si="8"/>
        <v>70</v>
      </c>
      <c r="AD35" s="3"/>
      <c r="AE35" s="3">
        <f t="shared" si="9"/>
        <v>0</v>
      </c>
      <c r="AF35" s="3"/>
      <c r="AG35" s="3">
        <f t="shared" si="10"/>
        <v>0</v>
      </c>
      <c r="AH35" s="3"/>
      <c r="AI35" s="4">
        <f t="shared" si="11"/>
        <v>0</v>
      </c>
      <c r="AJ35" s="22">
        <f t="shared" si="12"/>
        <v>1000.6000000000001</v>
      </c>
      <c r="AK35" s="3"/>
    </row>
    <row r="36" spans="1:37" ht="18" customHeight="1">
      <c r="A36" s="24">
        <v>33</v>
      </c>
      <c r="B36" s="6" t="s">
        <v>135</v>
      </c>
      <c r="C36" s="6" t="s">
        <v>250</v>
      </c>
      <c r="D36" s="18" t="s">
        <v>136</v>
      </c>
      <c r="E36" s="18" t="s">
        <v>137</v>
      </c>
      <c r="F36" s="5" t="s">
        <v>5</v>
      </c>
      <c r="G36" s="5">
        <v>7.44</v>
      </c>
      <c r="H36" s="5">
        <f t="shared" si="0"/>
        <v>818.40000000000009</v>
      </c>
      <c r="I36" s="5" t="s">
        <v>5</v>
      </c>
      <c r="J36" s="3" t="s">
        <v>5</v>
      </c>
      <c r="K36" s="3" t="s">
        <v>5</v>
      </c>
      <c r="L36" s="11" t="str">
        <f t="shared" si="1"/>
        <v>ΟΚ</v>
      </c>
      <c r="M36" s="15"/>
      <c r="N36" s="3"/>
      <c r="O36" s="30" t="s">
        <v>5</v>
      </c>
      <c r="P36" s="5"/>
      <c r="Q36" s="3">
        <f t="shared" si="2"/>
        <v>0</v>
      </c>
      <c r="R36" s="5"/>
      <c r="S36" s="5">
        <f t="shared" si="3"/>
        <v>0</v>
      </c>
      <c r="T36" s="3"/>
      <c r="U36" s="3">
        <f t="shared" si="4"/>
        <v>0</v>
      </c>
      <c r="V36" s="3"/>
      <c r="W36" s="3">
        <f t="shared" si="5"/>
        <v>0</v>
      </c>
      <c r="X36" s="3"/>
      <c r="Y36" s="3">
        <f t="shared" si="6"/>
        <v>0</v>
      </c>
      <c r="Z36" s="3"/>
      <c r="AA36" s="3">
        <f t="shared" si="7"/>
        <v>0</v>
      </c>
      <c r="AB36" s="3" t="s">
        <v>3</v>
      </c>
      <c r="AC36" s="3">
        <f t="shared" si="8"/>
        <v>30</v>
      </c>
      <c r="AD36" s="3" t="s">
        <v>5</v>
      </c>
      <c r="AE36" s="3">
        <f t="shared" si="9"/>
        <v>150</v>
      </c>
      <c r="AF36" s="3"/>
      <c r="AG36" s="3">
        <f t="shared" si="10"/>
        <v>0</v>
      </c>
      <c r="AH36" s="3"/>
      <c r="AI36" s="4">
        <f t="shared" si="11"/>
        <v>0</v>
      </c>
      <c r="AJ36" s="22">
        <f t="shared" si="12"/>
        <v>998.40000000000009</v>
      </c>
      <c r="AK36" s="3"/>
    </row>
    <row r="37" spans="1:37" ht="18" customHeight="1">
      <c r="A37" s="3">
        <v>34</v>
      </c>
      <c r="B37" s="6" t="s">
        <v>180</v>
      </c>
      <c r="C37" s="6" t="s">
        <v>269</v>
      </c>
      <c r="D37" s="18" t="s">
        <v>181</v>
      </c>
      <c r="E37" s="18" t="s">
        <v>87</v>
      </c>
      <c r="F37" s="5" t="s">
        <v>5</v>
      </c>
      <c r="G37" s="5">
        <v>7.12</v>
      </c>
      <c r="H37" s="5">
        <f t="shared" ref="H37:H61" si="13">G37*110</f>
        <v>783.2</v>
      </c>
      <c r="I37" s="5" t="s">
        <v>5</v>
      </c>
      <c r="J37" s="3" t="s">
        <v>5</v>
      </c>
      <c r="K37" s="3" t="s">
        <v>5</v>
      </c>
      <c r="L37" s="11" t="str">
        <f t="shared" ref="L37:L61" si="14">IF(AND(F37="ΝΑΙ",IF(I37="ΝΑΙ",J37="ΝΑΙ",)*AND(K37="ΝΑΙ")),"ΟΚ","ΑΠΟΡΡΙΠΤΕΤΑΙ")</f>
        <v>ΟΚ</v>
      </c>
      <c r="M37" s="15"/>
      <c r="N37" s="3"/>
      <c r="O37" s="3"/>
      <c r="P37" s="5"/>
      <c r="Q37" s="3">
        <f t="shared" ref="Q37:Q61" si="15">IF(P37="ΝΑΙ",120,0)</f>
        <v>0</v>
      </c>
      <c r="R37" s="5"/>
      <c r="S37" s="5">
        <f t="shared" ref="S37:S61" si="16">IF(R37="ΝΑΙ",60,0)</f>
        <v>0</v>
      </c>
      <c r="T37" s="3"/>
      <c r="U37" s="3">
        <f t="shared" ref="U37:U61" si="17">IF(T37="ΝΑΙ",250,0)</f>
        <v>0</v>
      </c>
      <c r="V37" s="3"/>
      <c r="W37" s="3">
        <f t="shared" ref="W37:W61" si="18">IF(V37="ΝΑΙ",120,0)</f>
        <v>0</v>
      </c>
      <c r="X37" s="3"/>
      <c r="Y37" s="3">
        <f t="shared" ref="Y37:Y61" si="19">IF(X37="ΑΡΙΣΤΗ",70,IF(X37="ΠΟΛΥ ΚΑΛΗ",50,IF(X37="ΚΑΛΗ",30,)))</f>
        <v>0</v>
      </c>
      <c r="Z37" s="3"/>
      <c r="AA37" s="3">
        <f t="shared" ref="AA37:AA61" si="20">IF(Z37="ΑΡΙΣΤΗ",70,IF(Z37="ΠΟΛΥ ΚΑΛΗ",50,IF(Z37="ΚΑΛΗ",30,)))</f>
        <v>0</v>
      </c>
      <c r="AB37" s="3" t="s">
        <v>3</v>
      </c>
      <c r="AC37" s="3">
        <f t="shared" ref="AC37:AC61" si="21">IF(AB37="ΑΡΙΣΤΗ",70,IF(AB37="ΠΟΛΥ ΚΑΛΗ",50,IF(AB37="ΚΑΛΗ",30,)))</f>
        <v>30</v>
      </c>
      <c r="AD37" s="3"/>
      <c r="AE37" s="3">
        <f t="shared" ref="AE37:AE61" si="22">IF(AD37="ΝΑΙ",150,0)</f>
        <v>0</v>
      </c>
      <c r="AF37" s="3"/>
      <c r="AG37" s="3">
        <f t="shared" ref="AG37:AG61" si="23">AF37*17</f>
        <v>0</v>
      </c>
      <c r="AH37" s="3">
        <v>26</v>
      </c>
      <c r="AI37" s="4">
        <f t="shared" ref="AI37:AI61" si="24">AH37*7</f>
        <v>182</v>
      </c>
      <c r="AJ37" s="22">
        <f t="shared" ref="AJ37:AJ61" si="25">H37+AE37+Q37+S37+U37+W37+AA37+AC37+AG37+AI37+Y37</f>
        <v>995.2</v>
      </c>
      <c r="AK37" s="3"/>
    </row>
    <row r="38" spans="1:37" ht="18" customHeight="1">
      <c r="A38" s="3">
        <v>35</v>
      </c>
      <c r="B38" s="6" t="s">
        <v>96</v>
      </c>
      <c r="C38" s="6" t="s">
        <v>230</v>
      </c>
      <c r="D38" s="18" t="s">
        <v>97</v>
      </c>
      <c r="E38" s="18" t="s">
        <v>74</v>
      </c>
      <c r="F38" s="5" t="s">
        <v>5</v>
      </c>
      <c r="G38" s="5">
        <v>7.66</v>
      </c>
      <c r="H38" s="5">
        <f t="shared" si="13"/>
        <v>842.6</v>
      </c>
      <c r="I38" s="5" t="s">
        <v>5</v>
      </c>
      <c r="J38" s="3" t="s">
        <v>5</v>
      </c>
      <c r="K38" s="3" t="s">
        <v>5</v>
      </c>
      <c r="L38" s="11" t="str">
        <f t="shared" si="14"/>
        <v>ΟΚ</v>
      </c>
      <c r="M38" s="15"/>
      <c r="N38" s="3"/>
      <c r="O38" s="30"/>
      <c r="P38" s="5" t="s">
        <v>5</v>
      </c>
      <c r="Q38" s="3">
        <f t="shared" si="15"/>
        <v>120</v>
      </c>
      <c r="R38" s="5"/>
      <c r="S38" s="5">
        <f t="shared" si="16"/>
        <v>0</v>
      </c>
      <c r="T38" s="3"/>
      <c r="U38" s="3">
        <f t="shared" si="17"/>
        <v>0</v>
      </c>
      <c r="V38" s="3"/>
      <c r="W38" s="3">
        <f t="shared" si="18"/>
        <v>0</v>
      </c>
      <c r="X38" s="3"/>
      <c r="Y38" s="3">
        <f t="shared" si="19"/>
        <v>0</v>
      </c>
      <c r="Z38" s="3"/>
      <c r="AA38" s="3">
        <f t="shared" si="20"/>
        <v>0</v>
      </c>
      <c r="AB38" s="3" t="s">
        <v>3</v>
      </c>
      <c r="AC38" s="3">
        <f t="shared" si="21"/>
        <v>30</v>
      </c>
      <c r="AD38" s="3"/>
      <c r="AE38" s="3">
        <f t="shared" si="22"/>
        <v>0</v>
      </c>
      <c r="AF38" s="3"/>
      <c r="AG38" s="3">
        <f t="shared" si="23"/>
        <v>0</v>
      </c>
      <c r="AH38" s="3"/>
      <c r="AI38" s="4">
        <f t="shared" si="24"/>
        <v>0</v>
      </c>
      <c r="AJ38" s="22">
        <f t="shared" si="25"/>
        <v>992.6</v>
      </c>
      <c r="AK38" s="3"/>
    </row>
    <row r="39" spans="1:37" s="29" customFormat="1" ht="18" customHeight="1">
      <c r="A39" s="3">
        <v>36</v>
      </c>
      <c r="B39" s="19" t="s">
        <v>101</v>
      </c>
      <c r="C39" s="19" t="s">
        <v>234</v>
      </c>
      <c r="D39" s="20" t="s">
        <v>102</v>
      </c>
      <c r="E39" s="20" t="s">
        <v>233</v>
      </c>
      <c r="F39" s="25" t="s">
        <v>5</v>
      </c>
      <c r="G39" s="25">
        <v>8.23</v>
      </c>
      <c r="H39" s="25">
        <f t="shared" si="13"/>
        <v>905.30000000000007</v>
      </c>
      <c r="I39" s="25" t="s">
        <v>5</v>
      </c>
      <c r="J39" s="24" t="s">
        <v>5</v>
      </c>
      <c r="K39" s="24" t="s">
        <v>5</v>
      </c>
      <c r="L39" s="26" t="str">
        <f t="shared" si="14"/>
        <v>ΟΚ</v>
      </c>
      <c r="M39" s="31"/>
      <c r="N39" s="24"/>
      <c r="O39" s="32"/>
      <c r="P39" s="25"/>
      <c r="Q39" s="24">
        <f t="shared" si="15"/>
        <v>0</v>
      </c>
      <c r="R39" s="25"/>
      <c r="S39" s="25">
        <f t="shared" si="16"/>
        <v>0</v>
      </c>
      <c r="T39" s="24"/>
      <c r="U39" s="24">
        <f t="shared" si="17"/>
        <v>0</v>
      </c>
      <c r="V39" s="24"/>
      <c r="W39" s="24">
        <f t="shared" si="18"/>
        <v>0</v>
      </c>
      <c r="X39" s="24"/>
      <c r="Y39" s="24">
        <f t="shared" si="19"/>
        <v>0</v>
      </c>
      <c r="Z39" s="24"/>
      <c r="AA39" s="24">
        <f t="shared" si="20"/>
        <v>0</v>
      </c>
      <c r="AB39" s="24" t="s">
        <v>2</v>
      </c>
      <c r="AC39" s="24">
        <f t="shared" si="21"/>
        <v>70</v>
      </c>
      <c r="AD39" s="24"/>
      <c r="AE39" s="24">
        <f t="shared" si="22"/>
        <v>0</v>
      </c>
      <c r="AF39" s="24"/>
      <c r="AG39" s="24">
        <f t="shared" si="23"/>
        <v>0</v>
      </c>
      <c r="AH39" s="24"/>
      <c r="AI39" s="27">
        <f t="shared" si="24"/>
        <v>0</v>
      </c>
      <c r="AJ39" s="28">
        <f t="shared" si="25"/>
        <v>975.30000000000007</v>
      </c>
      <c r="AK39" s="24"/>
    </row>
    <row r="40" spans="1:37" ht="18" customHeight="1">
      <c r="A40" s="24">
        <v>37</v>
      </c>
      <c r="B40" s="6" t="s">
        <v>138</v>
      </c>
      <c r="C40" s="6" t="s">
        <v>251</v>
      </c>
      <c r="D40" s="18" t="s">
        <v>139</v>
      </c>
      <c r="E40" s="18" t="s">
        <v>140</v>
      </c>
      <c r="F40" s="5" t="s">
        <v>5</v>
      </c>
      <c r="G40" s="5">
        <v>7.46</v>
      </c>
      <c r="H40" s="5">
        <f t="shared" si="13"/>
        <v>820.6</v>
      </c>
      <c r="I40" s="5" t="s">
        <v>5</v>
      </c>
      <c r="J40" s="3" t="s">
        <v>5</v>
      </c>
      <c r="K40" s="3" t="s">
        <v>5</v>
      </c>
      <c r="L40" s="11" t="str">
        <f t="shared" si="14"/>
        <v>ΟΚ</v>
      </c>
      <c r="M40" s="15"/>
      <c r="N40" s="3"/>
      <c r="O40" s="3"/>
      <c r="P40" s="5" t="s">
        <v>5</v>
      </c>
      <c r="Q40" s="3">
        <f t="shared" si="15"/>
        <v>120</v>
      </c>
      <c r="R40" s="5"/>
      <c r="S40" s="5">
        <f t="shared" si="16"/>
        <v>0</v>
      </c>
      <c r="T40" s="3"/>
      <c r="U40" s="3">
        <f t="shared" si="17"/>
        <v>0</v>
      </c>
      <c r="V40" s="3"/>
      <c r="W40" s="3">
        <f t="shared" si="18"/>
        <v>0</v>
      </c>
      <c r="X40" s="3"/>
      <c r="Y40" s="3">
        <f t="shared" si="19"/>
        <v>0</v>
      </c>
      <c r="Z40" s="3"/>
      <c r="AA40" s="3">
        <f t="shared" si="20"/>
        <v>0</v>
      </c>
      <c r="AB40" s="3" t="s">
        <v>3</v>
      </c>
      <c r="AC40" s="3">
        <f t="shared" si="21"/>
        <v>30</v>
      </c>
      <c r="AD40" s="3"/>
      <c r="AE40" s="3">
        <f t="shared" si="22"/>
        <v>0</v>
      </c>
      <c r="AF40" s="3"/>
      <c r="AG40" s="3">
        <f t="shared" si="23"/>
        <v>0</v>
      </c>
      <c r="AH40" s="3"/>
      <c r="AI40" s="4">
        <f t="shared" si="24"/>
        <v>0</v>
      </c>
      <c r="AJ40" s="22">
        <f t="shared" si="25"/>
        <v>970.6</v>
      </c>
      <c r="AK40" s="3"/>
    </row>
    <row r="41" spans="1:37" ht="18" customHeight="1">
      <c r="A41" s="3">
        <v>38</v>
      </c>
      <c r="B41" s="19" t="s">
        <v>130</v>
      </c>
      <c r="C41" s="19" t="s">
        <v>248</v>
      </c>
      <c r="D41" s="20" t="s">
        <v>131</v>
      </c>
      <c r="E41" s="20" t="s">
        <v>132</v>
      </c>
      <c r="F41" s="5" t="s">
        <v>5</v>
      </c>
      <c r="G41" s="5">
        <v>8.18</v>
      </c>
      <c r="H41" s="5">
        <f t="shared" si="13"/>
        <v>899.8</v>
      </c>
      <c r="I41" s="5" t="s">
        <v>5</v>
      </c>
      <c r="J41" s="3" t="s">
        <v>5</v>
      </c>
      <c r="K41" s="3" t="s">
        <v>5</v>
      </c>
      <c r="L41" s="11" t="str">
        <f t="shared" si="14"/>
        <v>ΟΚ</v>
      </c>
      <c r="M41" s="15"/>
      <c r="N41" s="3"/>
      <c r="O41" s="30" t="s">
        <v>5</v>
      </c>
      <c r="P41" s="3"/>
      <c r="Q41" s="3">
        <f t="shared" si="15"/>
        <v>0</v>
      </c>
      <c r="R41" s="5"/>
      <c r="S41" s="5">
        <f t="shared" si="16"/>
        <v>0</v>
      </c>
      <c r="T41" s="3"/>
      <c r="U41" s="3">
        <f t="shared" si="17"/>
        <v>0</v>
      </c>
      <c r="V41" s="3"/>
      <c r="W41" s="3">
        <f t="shared" si="18"/>
        <v>0</v>
      </c>
      <c r="X41" s="3"/>
      <c r="Y41" s="3">
        <f t="shared" si="19"/>
        <v>0</v>
      </c>
      <c r="Z41" s="3"/>
      <c r="AA41" s="3">
        <f t="shared" si="20"/>
        <v>0</v>
      </c>
      <c r="AB41" s="24" t="s">
        <v>2</v>
      </c>
      <c r="AC41" s="3">
        <f t="shared" si="21"/>
        <v>70</v>
      </c>
      <c r="AD41" s="3"/>
      <c r="AE41" s="3">
        <f t="shared" si="22"/>
        <v>0</v>
      </c>
      <c r="AF41" s="3"/>
      <c r="AG41" s="3">
        <f t="shared" si="23"/>
        <v>0</v>
      </c>
      <c r="AH41" s="3"/>
      <c r="AI41" s="4">
        <f t="shared" si="24"/>
        <v>0</v>
      </c>
      <c r="AJ41" s="22">
        <f t="shared" si="25"/>
        <v>969.8</v>
      </c>
      <c r="AK41" s="3"/>
    </row>
    <row r="42" spans="1:37" ht="18" customHeight="1">
      <c r="A42" s="3">
        <v>39</v>
      </c>
      <c r="B42" s="6" t="s">
        <v>168</v>
      </c>
      <c r="C42" s="6" t="s">
        <v>265</v>
      </c>
      <c r="D42" s="18" t="s">
        <v>169</v>
      </c>
      <c r="E42" s="18" t="s">
        <v>170</v>
      </c>
      <c r="F42" s="5" t="s">
        <v>5</v>
      </c>
      <c r="G42" s="5">
        <v>7.2</v>
      </c>
      <c r="H42" s="5">
        <f t="shared" si="13"/>
        <v>792</v>
      </c>
      <c r="I42" s="5" t="s">
        <v>5</v>
      </c>
      <c r="J42" s="3" t="s">
        <v>5</v>
      </c>
      <c r="K42" s="3" t="s">
        <v>5</v>
      </c>
      <c r="L42" s="11" t="str">
        <f t="shared" si="14"/>
        <v>ΟΚ</v>
      </c>
      <c r="M42" s="15"/>
      <c r="N42" s="3" t="s">
        <v>5</v>
      </c>
      <c r="O42" s="30"/>
      <c r="P42" s="5"/>
      <c r="Q42" s="3">
        <f t="shared" si="15"/>
        <v>0</v>
      </c>
      <c r="R42" s="5"/>
      <c r="S42" s="5">
        <f t="shared" si="16"/>
        <v>0</v>
      </c>
      <c r="T42" s="3"/>
      <c r="U42" s="3">
        <f t="shared" si="17"/>
        <v>0</v>
      </c>
      <c r="V42" s="3"/>
      <c r="W42" s="3">
        <f t="shared" si="18"/>
        <v>0</v>
      </c>
      <c r="X42" s="3"/>
      <c r="Y42" s="3">
        <f t="shared" si="19"/>
        <v>0</v>
      </c>
      <c r="Z42" s="3"/>
      <c r="AA42" s="3">
        <f t="shared" si="20"/>
        <v>0</v>
      </c>
      <c r="AB42" s="3" t="s">
        <v>3</v>
      </c>
      <c r="AC42" s="3">
        <f t="shared" si="21"/>
        <v>30</v>
      </c>
      <c r="AD42" s="3"/>
      <c r="AE42" s="3">
        <f t="shared" si="22"/>
        <v>0</v>
      </c>
      <c r="AF42" s="3"/>
      <c r="AG42" s="3">
        <f t="shared" si="23"/>
        <v>0</v>
      </c>
      <c r="AH42" s="3">
        <v>21</v>
      </c>
      <c r="AI42" s="4">
        <f t="shared" si="24"/>
        <v>147</v>
      </c>
      <c r="AJ42" s="22">
        <f t="shared" si="25"/>
        <v>969</v>
      </c>
      <c r="AK42" s="3"/>
    </row>
    <row r="43" spans="1:37" ht="18" customHeight="1">
      <c r="A43" s="3">
        <v>40</v>
      </c>
      <c r="B43" s="6" t="s">
        <v>150</v>
      </c>
      <c r="C43" s="6" t="s">
        <v>256</v>
      </c>
      <c r="D43" s="18" t="s">
        <v>151</v>
      </c>
      <c r="E43" s="18" t="s">
        <v>152</v>
      </c>
      <c r="F43" s="5" t="s">
        <v>5</v>
      </c>
      <c r="G43" s="5">
        <v>7.44</v>
      </c>
      <c r="H43" s="5">
        <f t="shared" si="13"/>
        <v>818.40000000000009</v>
      </c>
      <c r="I43" s="5" t="s">
        <v>5</v>
      </c>
      <c r="J43" s="3" t="s">
        <v>5</v>
      </c>
      <c r="K43" s="3" t="s">
        <v>5</v>
      </c>
      <c r="L43" s="11" t="str">
        <f t="shared" si="14"/>
        <v>ΟΚ</v>
      </c>
      <c r="M43" s="15"/>
      <c r="N43" s="3"/>
      <c r="O43" s="30"/>
      <c r="P43" s="5" t="s">
        <v>5</v>
      </c>
      <c r="Q43" s="3">
        <f t="shared" si="15"/>
        <v>120</v>
      </c>
      <c r="R43" s="5"/>
      <c r="S43" s="5">
        <f t="shared" si="16"/>
        <v>0</v>
      </c>
      <c r="T43" s="3"/>
      <c r="U43" s="3">
        <f t="shared" si="17"/>
        <v>0</v>
      </c>
      <c r="V43" s="3"/>
      <c r="W43" s="3">
        <f t="shared" si="18"/>
        <v>0</v>
      </c>
      <c r="X43" s="3"/>
      <c r="Y43" s="3">
        <f t="shared" si="19"/>
        <v>0</v>
      </c>
      <c r="Z43" s="3"/>
      <c r="AA43" s="3">
        <f t="shared" si="20"/>
        <v>0</v>
      </c>
      <c r="AB43" s="3" t="s">
        <v>3</v>
      </c>
      <c r="AC43" s="3">
        <f t="shared" si="21"/>
        <v>30</v>
      </c>
      <c r="AD43" s="3"/>
      <c r="AE43" s="3">
        <f t="shared" si="22"/>
        <v>0</v>
      </c>
      <c r="AF43" s="3"/>
      <c r="AG43" s="3">
        <f t="shared" si="23"/>
        <v>0</v>
      </c>
      <c r="AH43" s="3"/>
      <c r="AI43" s="4">
        <f t="shared" si="24"/>
        <v>0</v>
      </c>
      <c r="AJ43" s="22">
        <f t="shared" si="25"/>
        <v>968.40000000000009</v>
      </c>
      <c r="AK43" s="3"/>
    </row>
    <row r="44" spans="1:37" ht="18" customHeight="1">
      <c r="A44" s="24">
        <v>41</v>
      </c>
      <c r="B44" s="6" t="s">
        <v>164</v>
      </c>
      <c r="C44" s="6" t="s">
        <v>263</v>
      </c>
      <c r="D44" s="18" t="s">
        <v>165</v>
      </c>
      <c r="E44" s="18" t="s">
        <v>166</v>
      </c>
      <c r="F44" s="5" t="s">
        <v>5</v>
      </c>
      <c r="G44" s="5">
        <v>6.71</v>
      </c>
      <c r="H44" s="5">
        <f t="shared" si="13"/>
        <v>738.1</v>
      </c>
      <c r="I44" s="5" t="s">
        <v>5</v>
      </c>
      <c r="J44" s="3" t="s">
        <v>5</v>
      </c>
      <c r="K44" s="3" t="s">
        <v>5</v>
      </c>
      <c r="L44" s="11" t="str">
        <f t="shared" si="14"/>
        <v>ΟΚ</v>
      </c>
      <c r="M44" s="15"/>
      <c r="N44" s="3"/>
      <c r="O44" s="5"/>
      <c r="P44" s="5"/>
      <c r="Q44" s="3">
        <f t="shared" si="15"/>
        <v>0</v>
      </c>
      <c r="R44" s="5"/>
      <c r="S44" s="5">
        <f t="shared" si="16"/>
        <v>0</v>
      </c>
      <c r="T44" s="3"/>
      <c r="U44" s="3">
        <f t="shared" si="17"/>
        <v>0</v>
      </c>
      <c r="V44" s="3"/>
      <c r="W44" s="3">
        <f t="shared" si="18"/>
        <v>0</v>
      </c>
      <c r="X44" s="3"/>
      <c r="Y44" s="3">
        <f t="shared" si="19"/>
        <v>0</v>
      </c>
      <c r="Z44" s="3"/>
      <c r="AA44" s="3">
        <f t="shared" si="20"/>
        <v>0</v>
      </c>
      <c r="AB44" s="3" t="s">
        <v>6</v>
      </c>
      <c r="AC44" s="3">
        <f t="shared" si="21"/>
        <v>50</v>
      </c>
      <c r="AD44" s="3"/>
      <c r="AE44" s="3">
        <f t="shared" si="22"/>
        <v>0</v>
      </c>
      <c r="AF44" s="3">
        <v>6</v>
      </c>
      <c r="AG44" s="3">
        <f t="shared" si="23"/>
        <v>102</v>
      </c>
      <c r="AH44" s="3">
        <v>9</v>
      </c>
      <c r="AI44" s="4">
        <f t="shared" si="24"/>
        <v>63</v>
      </c>
      <c r="AJ44" s="22">
        <f t="shared" si="25"/>
        <v>953.1</v>
      </c>
      <c r="AK44" s="3"/>
    </row>
    <row r="45" spans="1:37" ht="18" customHeight="1">
      <c r="A45" s="3">
        <v>42</v>
      </c>
      <c r="B45" s="6" t="s">
        <v>193</v>
      </c>
      <c r="C45" s="6" t="s">
        <v>279</v>
      </c>
      <c r="D45" s="18" t="s">
        <v>194</v>
      </c>
      <c r="E45" s="18" t="s">
        <v>278</v>
      </c>
      <c r="F45" s="5" t="s">
        <v>5</v>
      </c>
      <c r="G45" s="5">
        <v>7.3</v>
      </c>
      <c r="H45" s="5">
        <f t="shared" si="13"/>
        <v>803</v>
      </c>
      <c r="I45" s="5" t="s">
        <v>5</v>
      </c>
      <c r="J45" s="3" t="s">
        <v>5</v>
      </c>
      <c r="K45" s="3" t="s">
        <v>5</v>
      </c>
      <c r="L45" s="11" t="str">
        <f t="shared" si="14"/>
        <v>ΟΚ</v>
      </c>
      <c r="M45" s="15"/>
      <c r="N45" s="3" t="s">
        <v>5</v>
      </c>
      <c r="O45" s="30"/>
      <c r="P45" s="3" t="s">
        <v>5</v>
      </c>
      <c r="Q45" s="3">
        <f t="shared" si="15"/>
        <v>120</v>
      </c>
      <c r="R45" s="5"/>
      <c r="S45" s="5">
        <f t="shared" si="16"/>
        <v>0</v>
      </c>
      <c r="T45" s="3"/>
      <c r="U45" s="3">
        <f t="shared" si="17"/>
        <v>0</v>
      </c>
      <c r="V45" s="3"/>
      <c r="W45" s="3">
        <f t="shared" si="18"/>
        <v>0</v>
      </c>
      <c r="X45" s="3"/>
      <c r="Y45" s="3">
        <f t="shared" si="19"/>
        <v>0</v>
      </c>
      <c r="Z45" s="3"/>
      <c r="AA45" s="3">
        <f t="shared" si="20"/>
        <v>0</v>
      </c>
      <c r="AB45" s="3" t="s">
        <v>3</v>
      </c>
      <c r="AC45" s="3">
        <f t="shared" si="21"/>
        <v>30</v>
      </c>
      <c r="AD45" s="3"/>
      <c r="AE45" s="3">
        <f t="shared" si="22"/>
        <v>0</v>
      </c>
      <c r="AF45" s="3"/>
      <c r="AG45" s="3">
        <f t="shared" si="23"/>
        <v>0</v>
      </c>
      <c r="AH45" s="3"/>
      <c r="AI45" s="4">
        <f t="shared" si="24"/>
        <v>0</v>
      </c>
      <c r="AJ45" s="22">
        <f t="shared" si="25"/>
        <v>953</v>
      </c>
      <c r="AK45" s="3"/>
    </row>
    <row r="46" spans="1:37" ht="18" customHeight="1">
      <c r="A46" s="3">
        <v>43</v>
      </c>
      <c r="B46" s="6" t="s">
        <v>126</v>
      </c>
      <c r="C46" s="6" t="s">
        <v>246</v>
      </c>
      <c r="D46" s="18" t="s">
        <v>127</v>
      </c>
      <c r="E46" s="18" t="s">
        <v>128</v>
      </c>
      <c r="F46" s="5" t="s">
        <v>5</v>
      </c>
      <c r="G46" s="5">
        <v>7.53</v>
      </c>
      <c r="H46" s="5">
        <f t="shared" si="13"/>
        <v>828.30000000000007</v>
      </c>
      <c r="I46" s="5" t="s">
        <v>5</v>
      </c>
      <c r="J46" s="3" t="s">
        <v>5</v>
      </c>
      <c r="K46" s="3" t="s">
        <v>5</v>
      </c>
      <c r="L46" s="11" t="str">
        <f t="shared" si="14"/>
        <v>ΟΚ</v>
      </c>
      <c r="M46" s="15"/>
      <c r="N46" s="3"/>
      <c r="O46" s="5"/>
      <c r="P46" s="3"/>
      <c r="Q46" s="3">
        <f t="shared" si="15"/>
        <v>0</v>
      </c>
      <c r="R46" s="5"/>
      <c r="S46" s="5">
        <f t="shared" si="16"/>
        <v>0</v>
      </c>
      <c r="T46" s="3"/>
      <c r="U46" s="3">
        <f t="shared" si="17"/>
        <v>0</v>
      </c>
      <c r="V46" s="3"/>
      <c r="W46" s="3">
        <f t="shared" si="18"/>
        <v>0</v>
      </c>
      <c r="X46" s="3" t="s">
        <v>3</v>
      </c>
      <c r="Y46" s="3">
        <f t="shared" si="19"/>
        <v>30</v>
      </c>
      <c r="Z46" s="3"/>
      <c r="AA46" s="3">
        <f t="shared" si="20"/>
        <v>0</v>
      </c>
      <c r="AB46" s="3" t="s">
        <v>3</v>
      </c>
      <c r="AC46" s="3">
        <f t="shared" si="21"/>
        <v>30</v>
      </c>
      <c r="AD46" s="3"/>
      <c r="AE46" s="3">
        <f t="shared" si="22"/>
        <v>0</v>
      </c>
      <c r="AF46" s="3"/>
      <c r="AG46" s="3">
        <f t="shared" si="23"/>
        <v>0</v>
      </c>
      <c r="AH46" s="3">
        <v>8</v>
      </c>
      <c r="AI46" s="4">
        <f t="shared" si="24"/>
        <v>56</v>
      </c>
      <c r="AJ46" s="22">
        <f t="shared" si="25"/>
        <v>944.30000000000007</v>
      </c>
      <c r="AK46" s="3"/>
    </row>
    <row r="47" spans="1:37" s="29" customFormat="1" ht="51" customHeight="1">
      <c r="A47" s="3">
        <v>44</v>
      </c>
      <c r="B47" s="6" t="s">
        <v>171</v>
      </c>
      <c r="C47" s="6" t="s">
        <v>266</v>
      </c>
      <c r="D47" s="18" t="s">
        <v>172</v>
      </c>
      <c r="E47" s="18" t="s">
        <v>173</v>
      </c>
      <c r="F47" s="5" t="s">
        <v>5</v>
      </c>
      <c r="G47" s="5">
        <v>6.66</v>
      </c>
      <c r="H47" s="5">
        <f t="shared" si="13"/>
        <v>732.6</v>
      </c>
      <c r="I47" s="5" t="s">
        <v>5</v>
      </c>
      <c r="J47" s="3" t="s">
        <v>5</v>
      </c>
      <c r="K47" s="3" t="s">
        <v>5</v>
      </c>
      <c r="L47" s="11" t="str">
        <f t="shared" si="14"/>
        <v>ΟΚ</v>
      </c>
      <c r="M47" s="15"/>
      <c r="N47" s="3"/>
      <c r="O47" s="30"/>
      <c r="P47" s="5" t="s">
        <v>5</v>
      </c>
      <c r="Q47" s="3">
        <f t="shared" si="15"/>
        <v>120</v>
      </c>
      <c r="R47" s="5"/>
      <c r="S47" s="5">
        <f t="shared" si="16"/>
        <v>0</v>
      </c>
      <c r="T47" s="3"/>
      <c r="U47" s="3">
        <f t="shared" si="17"/>
        <v>0</v>
      </c>
      <c r="V47" s="3"/>
      <c r="W47" s="3">
        <f t="shared" si="18"/>
        <v>0</v>
      </c>
      <c r="X47" s="3"/>
      <c r="Y47" s="3">
        <f t="shared" si="19"/>
        <v>0</v>
      </c>
      <c r="Z47" s="3"/>
      <c r="AA47" s="3">
        <f t="shared" si="20"/>
        <v>0</v>
      </c>
      <c r="AB47" s="3" t="s">
        <v>3</v>
      </c>
      <c r="AC47" s="3">
        <f t="shared" si="21"/>
        <v>30</v>
      </c>
      <c r="AD47" s="3"/>
      <c r="AE47" s="3">
        <f t="shared" si="22"/>
        <v>0</v>
      </c>
      <c r="AF47" s="3"/>
      <c r="AG47" s="3">
        <f t="shared" si="23"/>
        <v>0</v>
      </c>
      <c r="AH47" s="3">
        <v>8</v>
      </c>
      <c r="AI47" s="4">
        <f t="shared" si="24"/>
        <v>56</v>
      </c>
      <c r="AJ47" s="22">
        <f t="shared" si="25"/>
        <v>938.6</v>
      </c>
      <c r="AK47" s="3"/>
    </row>
    <row r="48" spans="1:37" ht="18" customHeight="1">
      <c r="A48" s="24">
        <v>45</v>
      </c>
      <c r="B48" s="6" t="s">
        <v>81</v>
      </c>
      <c r="C48" s="6" t="s">
        <v>224</v>
      </c>
      <c r="D48" s="18" t="s">
        <v>82</v>
      </c>
      <c r="E48" s="18" t="s">
        <v>83</v>
      </c>
      <c r="F48" s="5" t="s">
        <v>5</v>
      </c>
      <c r="G48" s="5">
        <v>6.77</v>
      </c>
      <c r="H48" s="5">
        <f t="shared" si="13"/>
        <v>744.69999999999993</v>
      </c>
      <c r="I48" s="5" t="s">
        <v>5</v>
      </c>
      <c r="J48" s="3" t="s">
        <v>5</v>
      </c>
      <c r="K48" s="3" t="s">
        <v>5</v>
      </c>
      <c r="L48" s="11" t="str">
        <f t="shared" si="14"/>
        <v>ΟΚ</v>
      </c>
      <c r="M48" s="15"/>
      <c r="N48" s="3"/>
      <c r="O48" s="30"/>
      <c r="P48" s="5"/>
      <c r="Q48" s="3">
        <f t="shared" si="15"/>
        <v>0</v>
      </c>
      <c r="R48" s="5"/>
      <c r="S48" s="5">
        <f t="shared" si="16"/>
        <v>0</v>
      </c>
      <c r="T48" s="3"/>
      <c r="U48" s="3">
        <f t="shared" si="17"/>
        <v>0</v>
      </c>
      <c r="V48" s="3"/>
      <c r="W48" s="3">
        <f t="shared" si="18"/>
        <v>0</v>
      </c>
      <c r="X48" s="3"/>
      <c r="Y48" s="3">
        <f t="shared" si="19"/>
        <v>0</v>
      </c>
      <c r="Z48" s="3"/>
      <c r="AA48" s="3">
        <f t="shared" si="20"/>
        <v>0</v>
      </c>
      <c r="AB48" s="3" t="s">
        <v>3</v>
      </c>
      <c r="AC48" s="3">
        <f t="shared" si="21"/>
        <v>30</v>
      </c>
      <c r="AD48" s="3" t="s">
        <v>5</v>
      </c>
      <c r="AE48" s="3">
        <f t="shared" si="22"/>
        <v>150</v>
      </c>
      <c r="AF48" s="3"/>
      <c r="AG48" s="3">
        <f t="shared" si="23"/>
        <v>0</v>
      </c>
      <c r="AH48" s="3"/>
      <c r="AI48" s="4">
        <f t="shared" si="24"/>
        <v>0</v>
      </c>
      <c r="AJ48" s="22">
        <f t="shared" si="25"/>
        <v>924.69999999999993</v>
      </c>
      <c r="AK48" s="3"/>
    </row>
    <row r="49" spans="1:37" ht="18" customHeight="1">
      <c r="A49" s="3">
        <v>46</v>
      </c>
      <c r="B49" s="6" t="s">
        <v>85</v>
      </c>
      <c r="C49" s="6" t="s">
        <v>225</v>
      </c>
      <c r="D49" s="18" t="s">
        <v>86</v>
      </c>
      <c r="E49" s="18" t="s">
        <v>87</v>
      </c>
      <c r="F49" s="5" t="s">
        <v>5</v>
      </c>
      <c r="G49" s="5">
        <v>8.1199999999999992</v>
      </c>
      <c r="H49" s="5">
        <f t="shared" si="13"/>
        <v>893.19999999999993</v>
      </c>
      <c r="I49" s="5" t="s">
        <v>5</v>
      </c>
      <c r="J49" s="3" t="s">
        <v>5</v>
      </c>
      <c r="K49" s="3" t="s">
        <v>5</v>
      </c>
      <c r="L49" s="11" t="str">
        <f t="shared" si="14"/>
        <v>ΟΚ</v>
      </c>
      <c r="M49" s="15"/>
      <c r="N49" s="3"/>
      <c r="O49" s="30"/>
      <c r="P49" s="5"/>
      <c r="Q49" s="3">
        <f t="shared" si="15"/>
        <v>0</v>
      </c>
      <c r="R49" s="5"/>
      <c r="S49" s="5">
        <f t="shared" si="16"/>
        <v>0</v>
      </c>
      <c r="T49" s="3"/>
      <c r="U49" s="3">
        <f t="shared" si="17"/>
        <v>0</v>
      </c>
      <c r="V49" s="3"/>
      <c r="W49" s="3">
        <f t="shared" si="18"/>
        <v>0</v>
      </c>
      <c r="X49" s="3"/>
      <c r="Y49" s="3">
        <f t="shared" si="19"/>
        <v>0</v>
      </c>
      <c r="Z49" s="3"/>
      <c r="AA49" s="3">
        <f t="shared" si="20"/>
        <v>0</v>
      </c>
      <c r="AB49" s="3" t="s">
        <v>3</v>
      </c>
      <c r="AC49" s="3">
        <f t="shared" si="21"/>
        <v>30</v>
      </c>
      <c r="AD49" s="3"/>
      <c r="AE49" s="3">
        <f t="shared" si="22"/>
        <v>0</v>
      </c>
      <c r="AF49" s="3"/>
      <c r="AG49" s="3">
        <f t="shared" si="23"/>
        <v>0</v>
      </c>
      <c r="AH49" s="3"/>
      <c r="AI49" s="4">
        <f t="shared" si="24"/>
        <v>0</v>
      </c>
      <c r="AJ49" s="22">
        <f t="shared" si="25"/>
        <v>923.19999999999993</v>
      </c>
      <c r="AK49" s="3"/>
    </row>
    <row r="50" spans="1:37" ht="18" customHeight="1">
      <c r="A50" s="3">
        <v>47</v>
      </c>
      <c r="B50" s="6" t="s">
        <v>147</v>
      </c>
      <c r="C50" s="6">
        <v>164237</v>
      </c>
      <c r="D50" s="18" t="s">
        <v>148</v>
      </c>
      <c r="E50" s="18" t="s">
        <v>149</v>
      </c>
      <c r="F50" s="5" t="s">
        <v>5</v>
      </c>
      <c r="G50" s="5">
        <v>6.56</v>
      </c>
      <c r="H50" s="5">
        <f t="shared" si="13"/>
        <v>721.59999999999991</v>
      </c>
      <c r="I50" s="5" t="s">
        <v>5</v>
      </c>
      <c r="J50" s="3" t="s">
        <v>5</v>
      </c>
      <c r="K50" s="3" t="s">
        <v>5</v>
      </c>
      <c r="L50" s="11" t="str">
        <f t="shared" si="14"/>
        <v>ΟΚ</v>
      </c>
      <c r="M50" s="15"/>
      <c r="N50" s="3"/>
      <c r="O50" s="30" t="s">
        <v>5</v>
      </c>
      <c r="P50" s="5"/>
      <c r="Q50" s="3">
        <f t="shared" si="15"/>
        <v>0</v>
      </c>
      <c r="R50" s="5"/>
      <c r="S50" s="5">
        <f t="shared" si="16"/>
        <v>0</v>
      </c>
      <c r="T50" s="3"/>
      <c r="U50" s="3">
        <f t="shared" si="17"/>
        <v>0</v>
      </c>
      <c r="V50" s="3"/>
      <c r="W50" s="3">
        <f t="shared" si="18"/>
        <v>0</v>
      </c>
      <c r="X50" s="3"/>
      <c r="Y50" s="3">
        <f t="shared" si="19"/>
        <v>0</v>
      </c>
      <c r="Z50" s="3"/>
      <c r="AA50" s="3">
        <f t="shared" si="20"/>
        <v>0</v>
      </c>
      <c r="AB50" s="24" t="s">
        <v>2</v>
      </c>
      <c r="AC50" s="3">
        <f t="shared" si="21"/>
        <v>70</v>
      </c>
      <c r="AD50" s="3"/>
      <c r="AE50" s="3">
        <f t="shared" si="22"/>
        <v>0</v>
      </c>
      <c r="AF50" s="3"/>
      <c r="AG50" s="3">
        <f t="shared" si="23"/>
        <v>0</v>
      </c>
      <c r="AH50" s="3">
        <v>14</v>
      </c>
      <c r="AI50" s="4">
        <f t="shared" si="24"/>
        <v>98</v>
      </c>
      <c r="AJ50" s="22">
        <f t="shared" si="25"/>
        <v>889.59999999999991</v>
      </c>
      <c r="AK50" s="3"/>
    </row>
    <row r="51" spans="1:37" ht="18" customHeight="1">
      <c r="A51" s="3">
        <v>48</v>
      </c>
      <c r="B51" s="6" t="s">
        <v>157</v>
      </c>
      <c r="C51" s="6" t="s">
        <v>260</v>
      </c>
      <c r="D51" s="18" t="s">
        <v>158</v>
      </c>
      <c r="E51" s="18" t="s">
        <v>159</v>
      </c>
      <c r="F51" s="5" t="s">
        <v>5</v>
      </c>
      <c r="G51" s="5">
        <v>7.7</v>
      </c>
      <c r="H51" s="5">
        <f t="shared" si="13"/>
        <v>847</v>
      </c>
      <c r="I51" s="5" t="s">
        <v>5</v>
      </c>
      <c r="J51" s="3" t="s">
        <v>5</v>
      </c>
      <c r="K51" s="3" t="s">
        <v>5</v>
      </c>
      <c r="L51" s="11" t="str">
        <f t="shared" si="14"/>
        <v>ΟΚ</v>
      </c>
      <c r="M51" s="15"/>
      <c r="N51" s="3"/>
      <c r="O51" s="30"/>
      <c r="P51" s="5"/>
      <c r="Q51" s="3">
        <f t="shared" si="15"/>
        <v>0</v>
      </c>
      <c r="R51" s="5"/>
      <c r="S51" s="5">
        <f t="shared" si="16"/>
        <v>0</v>
      </c>
      <c r="T51" s="3"/>
      <c r="U51" s="3">
        <f t="shared" si="17"/>
        <v>0</v>
      </c>
      <c r="V51" s="3"/>
      <c r="W51" s="3">
        <f t="shared" si="18"/>
        <v>0</v>
      </c>
      <c r="X51" s="3"/>
      <c r="Y51" s="3">
        <f t="shared" si="19"/>
        <v>0</v>
      </c>
      <c r="Z51" s="3"/>
      <c r="AA51" s="3">
        <f t="shared" si="20"/>
        <v>0</v>
      </c>
      <c r="AB51" s="3" t="s">
        <v>3</v>
      </c>
      <c r="AC51" s="3">
        <f t="shared" si="21"/>
        <v>30</v>
      </c>
      <c r="AD51" s="3"/>
      <c r="AE51" s="3">
        <f t="shared" si="22"/>
        <v>0</v>
      </c>
      <c r="AF51" s="3"/>
      <c r="AG51" s="3">
        <f t="shared" si="23"/>
        <v>0</v>
      </c>
      <c r="AH51" s="3"/>
      <c r="AI51" s="4">
        <f t="shared" si="24"/>
        <v>0</v>
      </c>
      <c r="AJ51" s="22">
        <f t="shared" si="25"/>
        <v>877</v>
      </c>
      <c r="AK51" s="3"/>
    </row>
    <row r="52" spans="1:37" ht="18" customHeight="1">
      <c r="A52" s="24">
        <v>49</v>
      </c>
      <c r="B52" s="6" t="s">
        <v>195</v>
      </c>
      <c r="C52" s="6" t="s">
        <v>280</v>
      </c>
      <c r="D52" s="18" t="s">
        <v>196</v>
      </c>
      <c r="E52" s="18" t="s">
        <v>197</v>
      </c>
      <c r="F52" s="5" t="s">
        <v>5</v>
      </c>
      <c r="G52" s="5">
        <v>7.3</v>
      </c>
      <c r="H52" s="5">
        <f t="shared" si="13"/>
        <v>803</v>
      </c>
      <c r="I52" s="5" t="s">
        <v>5</v>
      </c>
      <c r="J52" s="3" t="s">
        <v>5</v>
      </c>
      <c r="K52" s="3" t="s">
        <v>5</v>
      </c>
      <c r="L52" s="11" t="str">
        <f t="shared" si="14"/>
        <v>ΟΚ</v>
      </c>
      <c r="M52" s="15"/>
      <c r="N52" s="3"/>
      <c r="O52" s="30"/>
      <c r="P52" s="3"/>
      <c r="Q52" s="3">
        <f t="shared" si="15"/>
        <v>0</v>
      </c>
      <c r="R52" s="5"/>
      <c r="S52" s="5">
        <f t="shared" si="16"/>
        <v>0</v>
      </c>
      <c r="T52" s="3"/>
      <c r="U52" s="3">
        <f t="shared" si="17"/>
        <v>0</v>
      </c>
      <c r="V52" s="3"/>
      <c r="W52" s="3">
        <f t="shared" si="18"/>
        <v>0</v>
      </c>
      <c r="X52" s="3"/>
      <c r="Y52" s="3">
        <f t="shared" si="19"/>
        <v>0</v>
      </c>
      <c r="Z52" s="3"/>
      <c r="AA52" s="3">
        <f t="shared" si="20"/>
        <v>0</v>
      </c>
      <c r="AB52" s="3" t="s">
        <v>3</v>
      </c>
      <c r="AC52" s="3">
        <f t="shared" si="21"/>
        <v>30</v>
      </c>
      <c r="AD52" s="3"/>
      <c r="AE52" s="3">
        <f t="shared" si="22"/>
        <v>0</v>
      </c>
      <c r="AF52" s="3"/>
      <c r="AG52" s="3">
        <f t="shared" si="23"/>
        <v>0</v>
      </c>
      <c r="AH52" s="3">
        <v>3</v>
      </c>
      <c r="AI52" s="4">
        <f t="shared" si="24"/>
        <v>21</v>
      </c>
      <c r="AJ52" s="22">
        <f t="shared" si="25"/>
        <v>854</v>
      </c>
      <c r="AK52" s="3"/>
    </row>
    <row r="53" spans="1:37" ht="18" customHeight="1">
      <c r="A53" s="3">
        <v>50</v>
      </c>
      <c r="B53" s="6" t="s">
        <v>110</v>
      </c>
      <c r="C53" s="6" t="s">
        <v>238</v>
      </c>
      <c r="D53" s="18" t="s">
        <v>111</v>
      </c>
      <c r="E53" s="18" t="s">
        <v>112</v>
      </c>
      <c r="F53" s="5" t="s">
        <v>5</v>
      </c>
      <c r="G53" s="5">
        <v>6.68</v>
      </c>
      <c r="H53" s="5">
        <f t="shared" si="13"/>
        <v>734.8</v>
      </c>
      <c r="I53" s="5" t="s">
        <v>5</v>
      </c>
      <c r="J53" s="3" t="s">
        <v>5</v>
      </c>
      <c r="K53" s="3" t="s">
        <v>5</v>
      </c>
      <c r="L53" s="11" t="str">
        <f t="shared" si="14"/>
        <v>ΟΚ</v>
      </c>
      <c r="M53" s="15"/>
      <c r="N53" s="3"/>
      <c r="O53" s="30"/>
      <c r="P53" s="5"/>
      <c r="Q53" s="3">
        <f t="shared" si="15"/>
        <v>0</v>
      </c>
      <c r="R53" s="5"/>
      <c r="S53" s="5">
        <f t="shared" si="16"/>
        <v>0</v>
      </c>
      <c r="T53" s="3"/>
      <c r="U53" s="3">
        <f t="shared" si="17"/>
        <v>0</v>
      </c>
      <c r="V53" s="3"/>
      <c r="W53" s="3">
        <f t="shared" si="18"/>
        <v>0</v>
      </c>
      <c r="X53" s="3"/>
      <c r="Y53" s="3">
        <f t="shared" si="19"/>
        <v>0</v>
      </c>
      <c r="Z53" s="3"/>
      <c r="AA53" s="3">
        <f t="shared" si="20"/>
        <v>0</v>
      </c>
      <c r="AB53" s="3" t="s">
        <v>3</v>
      </c>
      <c r="AC53" s="3">
        <f t="shared" si="21"/>
        <v>30</v>
      </c>
      <c r="AD53" s="3"/>
      <c r="AE53" s="3">
        <f t="shared" si="22"/>
        <v>0</v>
      </c>
      <c r="AF53" s="3"/>
      <c r="AG53" s="3">
        <f t="shared" si="23"/>
        <v>0</v>
      </c>
      <c r="AH53" s="3">
        <v>11</v>
      </c>
      <c r="AI53" s="4">
        <f t="shared" si="24"/>
        <v>77</v>
      </c>
      <c r="AJ53" s="22">
        <f t="shared" si="25"/>
        <v>841.8</v>
      </c>
      <c r="AK53" s="3"/>
    </row>
    <row r="54" spans="1:37" ht="18" customHeight="1">
      <c r="A54" s="3">
        <v>51</v>
      </c>
      <c r="B54" s="6" t="s">
        <v>67</v>
      </c>
      <c r="C54" s="6" t="s">
        <v>219</v>
      </c>
      <c r="D54" s="18" t="s">
        <v>68</v>
      </c>
      <c r="E54" s="18" t="s">
        <v>69</v>
      </c>
      <c r="F54" s="5" t="s">
        <v>5</v>
      </c>
      <c r="G54" s="5">
        <v>7.35</v>
      </c>
      <c r="H54" s="5">
        <f t="shared" si="13"/>
        <v>808.5</v>
      </c>
      <c r="I54" s="5" t="s">
        <v>5</v>
      </c>
      <c r="J54" s="3" t="s">
        <v>5</v>
      </c>
      <c r="K54" s="3" t="s">
        <v>5</v>
      </c>
      <c r="L54" s="11" t="str">
        <f t="shared" si="14"/>
        <v>ΟΚ</v>
      </c>
      <c r="M54" s="15"/>
      <c r="N54" s="3"/>
      <c r="O54" s="30"/>
      <c r="P54" s="5"/>
      <c r="Q54" s="3">
        <f t="shared" si="15"/>
        <v>0</v>
      </c>
      <c r="R54" s="5"/>
      <c r="S54" s="5">
        <f t="shared" si="16"/>
        <v>0</v>
      </c>
      <c r="T54" s="3"/>
      <c r="U54" s="3">
        <f t="shared" si="17"/>
        <v>0</v>
      </c>
      <c r="V54" s="3"/>
      <c r="W54" s="3">
        <f t="shared" si="18"/>
        <v>0</v>
      </c>
      <c r="X54" s="3"/>
      <c r="Y54" s="3">
        <f t="shared" si="19"/>
        <v>0</v>
      </c>
      <c r="Z54" s="3"/>
      <c r="AA54" s="3">
        <f t="shared" si="20"/>
        <v>0</v>
      </c>
      <c r="AB54" s="3" t="s">
        <v>3</v>
      </c>
      <c r="AC54" s="3">
        <f t="shared" si="21"/>
        <v>30</v>
      </c>
      <c r="AD54" s="3"/>
      <c r="AE54" s="3">
        <f t="shared" si="22"/>
        <v>0</v>
      </c>
      <c r="AF54" s="3"/>
      <c r="AG54" s="3">
        <f t="shared" si="23"/>
        <v>0</v>
      </c>
      <c r="AH54" s="3"/>
      <c r="AI54" s="4">
        <f t="shared" si="24"/>
        <v>0</v>
      </c>
      <c r="AJ54" s="22">
        <f t="shared" si="25"/>
        <v>838.5</v>
      </c>
      <c r="AK54" s="3"/>
    </row>
    <row r="55" spans="1:37" ht="18" customHeight="1">
      <c r="A55" s="3">
        <v>52</v>
      </c>
      <c r="B55" s="6" t="s">
        <v>114</v>
      </c>
      <c r="C55" s="6" t="s">
        <v>241</v>
      </c>
      <c r="D55" s="18" t="s">
        <v>115</v>
      </c>
      <c r="E55" s="18" t="s">
        <v>74</v>
      </c>
      <c r="F55" s="5" t="s">
        <v>5</v>
      </c>
      <c r="G55" s="5">
        <v>7.16</v>
      </c>
      <c r="H55" s="5">
        <f t="shared" si="13"/>
        <v>787.6</v>
      </c>
      <c r="I55" s="5" t="s">
        <v>5</v>
      </c>
      <c r="J55" s="3" t="s">
        <v>5</v>
      </c>
      <c r="K55" s="3" t="s">
        <v>5</v>
      </c>
      <c r="L55" s="11" t="str">
        <f t="shared" si="14"/>
        <v>ΟΚ</v>
      </c>
      <c r="M55" s="15"/>
      <c r="N55" s="3"/>
      <c r="O55" s="30"/>
      <c r="P55" s="5"/>
      <c r="Q55" s="3">
        <f t="shared" si="15"/>
        <v>0</v>
      </c>
      <c r="R55" s="5"/>
      <c r="S55" s="5">
        <f t="shared" si="16"/>
        <v>0</v>
      </c>
      <c r="T55" s="3"/>
      <c r="U55" s="3">
        <f t="shared" si="17"/>
        <v>0</v>
      </c>
      <c r="V55" s="3"/>
      <c r="W55" s="3">
        <f t="shared" si="18"/>
        <v>0</v>
      </c>
      <c r="X55" s="3"/>
      <c r="Y55" s="3">
        <f t="shared" si="19"/>
        <v>0</v>
      </c>
      <c r="Z55" s="3"/>
      <c r="AA55" s="3">
        <f t="shared" si="20"/>
        <v>0</v>
      </c>
      <c r="AB55" s="3" t="s">
        <v>6</v>
      </c>
      <c r="AC55" s="3">
        <f t="shared" si="21"/>
        <v>50</v>
      </c>
      <c r="AD55" s="3"/>
      <c r="AE55" s="3">
        <f t="shared" si="22"/>
        <v>0</v>
      </c>
      <c r="AF55" s="3"/>
      <c r="AG55" s="3">
        <f t="shared" si="23"/>
        <v>0</v>
      </c>
      <c r="AH55" s="3"/>
      <c r="AI55" s="4">
        <f t="shared" si="24"/>
        <v>0</v>
      </c>
      <c r="AJ55" s="22">
        <f t="shared" si="25"/>
        <v>837.6</v>
      </c>
      <c r="AK55" s="23"/>
    </row>
    <row r="56" spans="1:37" ht="18" customHeight="1">
      <c r="A56" s="24">
        <v>53</v>
      </c>
      <c r="B56" s="6" t="s">
        <v>200</v>
      </c>
      <c r="C56" s="6" t="s">
        <v>282</v>
      </c>
      <c r="D56" s="18" t="s">
        <v>201</v>
      </c>
      <c r="E56" s="18" t="s">
        <v>202</v>
      </c>
      <c r="F56" s="5" t="s">
        <v>5</v>
      </c>
      <c r="G56" s="5">
        <v>7.18</v>
      </c>
      <c r="H56" s="5">
        <f t="shared" si="13"/>
        <v>789.8</v>
      </c>
      <c r="I56" s="5" t="s">
        <v>5</v>
      </c>
      <c r="J56" s="3" t="s">
        <v>5</v>
      </c>
      <c r="K56" s="3" t="s">
        <v>5</v>
      </c>
      <c r="L56" s="11" t="str">
        <f t="shared" si="14"/>
        <v>ΟΚ</v>
      </c>
      <c r="M56" s="15"/>
      <c r="N56" s="3"/>
      <c r="O56" s="30"/>
      <c r="P56" s="5"/>
      <c r="Q56" s="3">
        <f t="shared" si="15"/>
        <v>0</v>
      </c>
      <c r="R56" s="5"/>
      <c r="S56" s="5">
        <f t="shared" si="16"/>
        <v>0</v>
      </c>
      <c r="T56" s="3"/>
      <c r="U56" s="3">
        <f t="shared" si="17"/>
        <v>0</v>
      </c>
      <c r="V56" s="3"/>
      <c r="W56" s="3">
        <f t="shared" si="18"/>
        <v>0</v>
      </c>
      <c r="X56" s="3"/>
      <c r="Y56" s="3">
        <f t="shared" si="19"/>
        <v>0</v>
      </c>
      <c r="Z56" s="3"/>
      <c r="AA56" s="3">
        <f t="shared" si="20"/>
        <v>0</v>
      </c>
      <c r="AB56" s="3" t="s">
        <v>3</v>
      </c>
      <c r="AC56" s="3">
        <f t="shared" si="21"/>
        <v>30</v>
      </c>
      <c r="AD56" s="3"/>
      <c r="AE56" s="3">
        <f t="shared" si="22"/>
        <v>0</v>
      </c>
      <c r="AF56" s="3"/>
      <c r="AG56" s="3">
        <f t="shared" si="23"/>
        <v>0</v>
      </c>
      <c r="AH56" s="3"/>
      <c r="AI56" s="4">
        <f t="shared" si="24"/>
        <v>0</v>
      </c>
      <c r="AJ56" s="22">
        <f t="shared" si="25"/>
        <v>819.8</v>
      </c>
      <c r="AK56" s="3"/>
    </row>
    <row r="57" spans="1:37" ht="18" customHeight="1">
      <c r="A57" s="3">
        <v>54</v>
      </c>
      <c r="B57" s="6" t="s">
        <v>46</v>
      </c>
      <c r="C57" s="6" t="s">
        <v>212</v>
      </c>
      <c r="D57" s="18" t="s">
        <v>47</v>
      </c>
      <c r="E57" s="18" t="s">
        <v>48</v>
      </c>
      <c r="F57" s="5" t="s">
        <v>5</v>
      </c>
      <c r="G57" s="5">
        <v>6.25</v>
      </c>
      <c r="H57" s="5">
        <f t="shared" si="13"/>
        <v>687.5</v>
      </c>
      <c r="I57" s="5" t="s">
        <v>5</v>
      </c>
      <c r="J57" s="3" t="s">
        <v>5</v>
      </c>
      <c r="K57" s="3" t="s">
        <v>5</v>
      </c>
      <c r="L57" s="11" t="str">
        <f t="shared" si="14"/>
        <v>ΟΚ</v>
      </c>
      <c r="M57" s="15"/>
      <c r="N57" s="3"/>
      <c r="O57" s="30"/>
      <c r="P57" s="5"/>
      <c r="Q57" s="3">
        <f t="shared" si="15"/>
        <v>0</v>
      </c>
      <c r="R57" s="5"/>
      <c r="S57" s="5">
        <f t="shared" si="16"/>
        <v>0</v>
      </c>
      <c r="T57" s="3"/>
      <c r="U57" s="3">
        <f t="shared" si="17"/>
        <v>0</v>
      </c>
      <c r="V57" s="3"/>
      <c r="W57" s="3">
        <f t="shared" si="18"/>
        <v>0</v>
      </c>
      <c r="X57" s="3"/>
      <c r="Y57" s="3">
        <f t="shared" si="19"/>
        <v>0</v>
      </c>
      <c r="Z57" s="3"/>
      <c r="AA57" s="3">
        <f t="shared" si="20"/>
        <v>0</v>
      </c>
      <c r="AB57" s="3" t="s">
        <v>3</v>
      </c>
      <c r="AC57" s="3">
        <f t="shared" si="21"/>
        <v>30</v>
      </c>
      <c r="AD57" s="3"/>
      <c r="AE57" s="3">
        <f t="shared" si="22"/>
        <v>0</v>
      </c>
      <c r="AF57" s="3">
        <v>5</v>
      </c>
      <c r="AG57" s="3">
        <f t="shared" si="23"/>
        <v>85</v>
      </c>
      <c r="AH57" s="3"/>
      <c r="AI57" s="4">
        <f t="shared" si="24"/>
        <v>0</v>
      </c>
      <c r="AJ57" s="22">
        <f t="shared" si="25"/>
        <v>802.5</v>
      </c>
      <c r="AK57" s="3"/>
    </row>
    <row r="58" spans="1:37" ht="18" customHeight="1">
      <c r="A58" s="3">
        <v>55</v>
      </c>
      <c r="B58" s="6" t="s">
        <v>120</v>
      </c>
      <c r="C58" s="6" t="s">
        <v>244</v>
      </c>
      <c r="D58" s="18" t="s">
        <v>121</v>
      </c>
      <c r="E58" s="18" t="s">
        <v>122</v>
      </c>
      <c r="F58" s="5" t="s">
        <v>5</v>
      </c>
      <c r="G58" s="5">
        <v>6.21</v>
      </c>
      <c r="H58" s="5">
        <f t="shared" si="13"/>
        <v>683.1</v>
      </c>
      <c r="I58" s="5" t="s">
        <v>5</v>
      </c>
      <c r="J58" s="3" t="s">
        <v>5</v>
      </c>
      <c r="K58" s="3" t="s">
        <v>5</v>
      </c>
      <c r="L58" s="11" t="str">
        <f t="shared" si="14"/>
        <v>ΟΚ</v>
      </c>
      <c r="M58" s="15"/>
      <c r="N58" s="3"/>
      <c r="O58" s="30"/>
      <c r="P58" s="5"/>
      <c r="Q58" s="3">
        <f t="shared" si="15"/>
        <v>0</v>
      </c>
      <c r="R58" s="5"/>
      <c r="S58" s="5">
        <f t="shared" si="16"/>
        <v>0</v>
      </c>
      <c r="T58" s="3"/>
      <c r="U58" s="3">
        <f t="shared" si="17"/>
        <v>0</v>
      </c>
      <c r="V58" s="3"/>
      <c r="W58" s="3">
        <f t="shared" si="18"/>
        <v>0</v>
      </c>
      <c r="X58" s="3" t="s">
        <v>3</v>
      </c>
      <c r="Y58" s="3">
        <f t="shared" si="19"/>
        <v>30</v>
      </c>
      <c r="Z58" s="3" t="s">
        <v>6</v>
      </c>
      <c r="AA58" s="3">
        <f t="shared" si="20"/>
        <v>50</v>
      </c>
      <c r="AB58" s="3" t="s">
        <v>3</v>
      </c>
      <c r="AC58" s="3">
        <f t="shared" si="21"/>
        <v>30</v>
      </c>
      <c r="AD58" s="3"/>
      <c r="AE58" s="3">
        <f t="shared" si="22"/>
        <v>0</v>
      </c>
      <c r="AF58" s="3"/>
      <c r="AG58" s="3">
        <f t="shared" si="23"/>
        <v>0</v>
      </c>
      <c r="AH58" s="3"/>
      <c r="AI58" s="4">
        <f t="shared" si="24"/>
        <v>0</v>
      </c>
      <c r="AJ58" s="22">
        <f t="shared" si="25"/>
        <v>793.1</v>
      </c>
      <c r="AK58" s="3"/>
    </row>
    <row r="59" spans="1:37" ht="18" customHeight="1">
      <c r="A59" s="3">
        <v>56</v>
      </c>
      <c r="B59" s="6" t="s">
        <v>64</v>
      </c>
      <c r="C59" s="6" t="s">
        <v>218</v>
      </c>
      <c r="D59" s="18" t="s">
        <v>65</v>
      </c>
      <c r="E59" s="18" t="s">
        <v>66</v>
      </c>
      <c r="F59" s="5" t="s">
        <v>5</v>
      </c>
      <c r="G59" s="5">
        <v>6.35</v>
      </c>
      <c r="H59" s="5">
        <f t="shared" si="13"/>
        <v>698.5</v>
      </c>
      <c r="I59" s="5" t="s">
        <v>5</v>
      </c>
      <c r="J59" s="3" t="s">
        <v>5</v>
      </c>
      <c r="K59" s="3" t="s">
        <v>5</v>
      </c>
      <c r="L59" s="11" t="str">
        <f t="shared" si="14"/>
        <v>ΟΚ</v>
      </c>
      <c r="M59" s="15"/>
      <c r="N59" s="3"/>
      <c r="O59" s="30"/>
      <c r="P59" s="3"/>
      <c r="Q59" s="3">
        <f t="shared" si="15"/>
        <v>0</v>
      </c>
      <c r="R59" s="5"/>
      <c r="S59" s="5">
        <f t="shared" si="16"/>
        <v>0</v>
      </c>
      <c r="T59" s="3"/>
      <c r="U59" s="3">
        <f t="shared" si="17"/>
        <v>0</v>
      </c>
      <c r="V59" s="3"/>
      <c r="W59" s="3">
        <f t="shared" si="18"/>
        <v>0</v>
      </c>
      <c r="X59" s="24"/>
      <c r="Y59" s="3">
        <f t="shared" si="19"/>
        <v>0</v>
      </c>
      <c r="Z59" s="3"/>
      <c r="AA59" s="3">
        <f t="shared" si="20"/>
        <v>0</v>
      </c>
      <c r="AB59" s="3" t="s">
        <v>6</v>
      </c>
      <c r="AC59" s="3">
        <f t="shared" si="21"/>
        <v>50</v>
      </c>
      <c r="AD59" s="3"/>
      <c r="AE59" s="3">
        <f t="shared" si="22"/>
        <v>0</v>
      </c>
      <c r="AF59" s="3"/>
      <c r="AG59" s="3">
        <f t="shared" si="23"/>
        <v>0</v>
      </c>
      <c r="AH59" s="3"/>
      <c r="AI59" s="4">
        <f t="shared" si="24"/>
        <v>0</v>
      </c>
      <c r="AJ59" s="22">
        <f t="shared" si="25"/>
        <v>748.5</v>
      </c>
      <c r="AK59" s="23"/>
    </row>
    <row r="60" spans="1:37" s="29" customFormat="1" ht="18" customHeight="1">
      <c r="A60" s="24">
        <v>57</v>
      </c>
      <c r="B60" s="19" t="s">
        <v>198</v>
      </c>
      <c r="C60" s="19" t="s">
        <v>281</v>
      </c>
      <c r="D60" s="20" t="s">
        <v>199</v>
      </c>
      <c r="E60" s="20" t="s">
        <v>100</v>
      </c>
      <c r="F60" s="25" t="s">
        <v>5</v>
      </c>
      <c r="G60" s="25">
        <v>6.45</v>
      </c>
      <c r="H60" s="25">
        <f t="shared" si="13"/>
        <v>709.5</v>
      </c>
      <c r="I60" s="25" t="s">
        <v>5</v>
      </c>
      <c r="J60" s="24" t="s">
        <v>5</v>
      </c>
      <c r="K60" s="24" t="s">
        <v>5</v>
      </c>
      <c r="L60" s="26" t="str">
        <f t="shared" si="14"/>
        <v>ΟΚ</v>
      </c>
      <c r="M60" s="31"/>
      <c r="N60" s="24"/>
      <c r="O60" s="32"/>
      <c r="P60" s="25"/>
      <c r="Q60" s="24">
        <f t="shared" si="15"/>
        <v>0</v>
      </c>
      <c r="R60" s="25"/>
      <c r="S60" s="25">
        <f t="shared" si="16"/>
        <v>0</v>
      </c>
      <c r="T60" s="24"/>
      <c r="U60" s="24">
        <f t="shared" si="17"/>
        <v>0</v>
      </c>
      <c r="V60" s="24"/>
      <c r="W60" s="24">
        <f t="shared" si="18"/>
        <v>0</v>
      </c>
      <c r="X60" s="24"/>
      <c r="Y60" s="24">
        <f t="shared" si="19"/>
        <v>0</v>
      </c>
      <c r="Z60" s="24"/>
      <c r="AA60" s="24">
        <f t="shared" si="20"/>
        <v>0</v>
      </c>
      <c r="AB60" s="24" t="s">
        <v>3</v>
      </c>
      <c r="AC60" s="24">
        <f t="shared" si="21"/>
        <v>30</v>
      </c>
      <c r="AD60" s="24"/>
      <c r="AE60" s="24">
        <f t="shared" si="22"/>
        <v>0</v>
      </c>
      <c r="AF60" s="24"/>
      <c r="AG60" s="24">
        <f t="shared" si="23"/>
        <v>0</v>
      </c>
      <c r="AH60" s="24"/>
      <c r="AI60" s="27">
        <f t="shared" si="24"/>
        <v>0</v>
      </c>
      <c r="AJ60" s="28">
        <f t="shared" si="25"/>
        <v>739.5</v>
      </c>
      <c r="AK60" s="33"/>
    </row>
    <row r="61" spans="1:37" s="29" customFormat="1" ht="30">
      <c r="A61" s="3">
        <v>58</v>
      </c>
      <c r="B61" s="19" t="s">
        <v>160</v>
      </c>
      <c r="C61" s="19" t="s">
        <v>261</v>
      </c>
      <c r="D61" s="20" t="s">
        <v>161</v>
      </c>
      <c r="E61" s="20" t="s">
        <v>162</v>
      </c>
      <c r="F61" s="25" t="s">
        <v>5</v>
      </c>
      <c r="G61" s="25">
        <v>6.29</v>
      </c>
      <c r="H61" s="25">
        <f t="shared" si="13"/>
        <v>691.9</v>
      </c>
      <c r="I61" s="25" t="s">
        <v>5</v>
      </c>
      <c r="J61" s="24" t="s">
        <v>5</v>
      </c>
      <c r="K61" s="24" t="s">
        <v>5</v>
      </c>
      <c r="L61" s="26" t="str">
        <f t="shared" si="14"/>
        <v>ΟΚ</v>
      </c>
      <c r="M61" s="31"/>
      <c r="N61" s="24"/>
      <c r="O61" s="32"/>
      <c r="P61" s="25"/>
      <c r="Q61" s="24">
        <f t="shared" si="15"/>
        <v>0</v>
      </c>
      <c r="R61" s="25"/>
      <c r="S61" s="25">
        <f t="shared" si="16"/>
        <v>0</v>
      </c>
      <c r="T61" s="24"/>
      <c r="U61" s="24">
        <f t="shared" si="17"/>
        <v>0</v>
      </c>
      <c r="V61" s="24"/>
      <c r="W61" s="24">
        <f t="shared" si="18"/>
        <v>0</v>
      </c>
      <c r="X61" s="24"/>
      <c r="Y61" s="24">
        <f t="shared" si="19"/>
        <v>0</v>
      </c>
      <c r="Z61" s="24"/>
      <c r="AA61" s="24">
        <f t="shared" si="20"/>
        <v>0</v>
      </c>
      <c r="AB61" s="24" t="s">
        <v>3</v>
      </c>
      <c r="AC61" s="24">
        <f t="shared" si="21"/>
        <v>30</v>
      </c>
      <c r="AD61" s="24"/>
      <c r="AE61" s="24">
        <f t="shared" si="22"/>
        <v>0</v>
      </c>
      <c r="AF61" s="24"/>
      <c r="AG61" s="24">
        <f t="shared" si="23"/>
        <v>0</v>
      </c>
      <c r="AH61" s="24"/>
      <c r="AI61" s="27">
        <f t="shared" si="24"/>
        <v>0</v>
      </c>
      <c r="AJ61" s="28">
        <f t="shared" si="25"/>
        <v>721.9</v>
      </c>
      <c r="AK61" s="24"/>
    </row>
  </sheetData>
  <sortState ref="A4:AK62">
    <sortCondition descending="1" ref="AJ4:AJ62"/>
  </sortState>
  <mergeCells count="4">
    <mergeCell ref="F2:K2"/>
    <mergeCell ref="A2:E2"/>
    <mergeCell ref="P2:AI2"/>
    <mergeCell ref="A1:E1"/>
  </mergeCells>
  <dataValidations count="7">
    <dataValidation type="whole" allowBlank="1" showInputMessage="1" showErrorMessage="1" errorTitle="ΠΡΟΣΟΧΗ!" error="ΑΠΟ 1 ΕΩΣ 84 ΜΗΝΕΣ" sqref="AH4:AH61">
      <formula1>1</formula1>
      <formula2>84</formula2>
    </dataValidation>
    <dataValidation type="list" allowBlank="1" showInputMessage="1" showErrorMessage="1" sqref="AB59:AB61 AB4:AB10 Z4:Z61 AB47:AB55 X16:X61 X4:X14 AB12 AB14:AB17 AB30:AB36 AB38:AB41 AB45 AB19:AB26">
      <formula1>$AU$7:$AU$8</formula1>
    </dataValidation>
    <dataValidation type="list" allowBlank="1" showInputMessage="1" showErrorMessage="1" sqref="N59 O4:P10 AD4:AD19 M4:M61 T4:T61 V4:V61 R4:R61 F4:F61 O50:P61 O41:O49 AD41:AD61 O11 O13:O22 N51 O24:O36 AD21:AD39 O38:O39 P11:P40 P47:P49 P42:P44 I4:K61">
      <formula1>$AT$7:$AT$7</formula1>
    </dataValidation>
    <dataValidation type="whole" allowBlank="1" showInputMessage="1" showErrorMessage="1" errorTitle="ΠΡΟΣΟΧΗ!" error="ΑΠΟ 1 ΕΩΣ 24 ΜΗΝΕΣ" sqref="AF4:AF61">
      <formula1>1</formula1>
      <formula2>24</formula2>
    </dataValidation>
    <dataValidation type="decimal" allowBlank="1" showInputMessage="1" showErrorMessage="1" sqref="G4:G61">
      <formula1>5</formula1>
      <formula2>10</formula2>
    </dataValidation>
    <dataValidation type="list" allowBlank="1" showInputMessage="1" showErrorMessage="1" sqref="N4:N5 N7:N11">
      <formula1>$AQ$7:$AQ$7</formula1>
    </dataValidation>
    <dataValidation type="list" allowBlank="1" showInputMessage="1" showErrorMessage="1" sqref="AB11 AB56:AB58 AB46 AB42:AB44 AB37 AB27:AB29 AB18 X15 AB13">
      <formula1>$AW$9:$AW$56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61"/>
  <sheetViews>
    <sheetView tabSelected="1" topLeftCell="A22" workbookViewId="0">
      <selection activeCell="C28" sqref="C28"/>
    </sheetView>
  </sheetViews>
  <sheetFormatPr defaultRowHeight="15"/>
  <cols>
    <col min="1" max="1" width="4.85546875" style="1" customWidth="1"/>
    <col min="2" max="3" width="15.140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1.140625" style="1" customWidth="1"/>
    <col min="10" max="10" width="9.85546875" style="1" customWidth="1"/>
    <col min="11" max="11" width="15.85546875" style="1" customWidth="1"/>
    <col min="12" max="12" width="15" style="1" customWidth="1"/>
    <col min="13" max="15" width="14" style="1" customWidth="1"/>
    <col min="16" max="16" width="16.28515625" style="1" customWidth="1"/>
    <col min="17" max="17" width="7.28515625" style="1" customWidth="1"/>
    <col min="18" max="18" width="16.140625" style="1" customWidth="1"/>
    <col min="19" max="19" width="7.28515625" style="1" customWidth="1"/>
    <col min="20" max="20" width="13.85546875" style="1" customWidth="1"/>
    <col min="21" max="21" width="7.28515625" style="1" customWidth="1"/>
    <col min="22" max="22" width="15.28515625" style="1" customWidth="1"/>
    <col min="23" max="23" width="7.28515625" style="1" customWidth="1"/>
    <col min="24" max="24" width="11.710937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1.42578125" style="1" customWidth="1"/>
    <col min="29" max="29" width="7.28515625" style="1" customWidth="1"/>
    <col min="30" max="30" width="14.28515625" style="1" customWidth="1"/>
    <col min="31" max="31" width="7.28515625" style="1" customWidth="1"/>
    <col min="32" max="32" width="17.85546875" style="1" customWidth="1"/>
    <col min="33" max="33" width="7.28515625" style="1" customWidth="1"/>
    <col min="34" max="34" width="13.85546875" style="1" customWidth="1"/>
    <col min="35" max="35" width="7.85546875" style="1" customWidth="1"/>
    <col min="36" max="36" width="9.5703125" style="1" customWidth="1"/>
    <col min="37" max="37" width="40.140625" style="1" bestFit="1" customWidth="1"/>
    <col min="38" max="45" width="9.140625" style="1"/>
    <col min="46" max="47" width="9.140625" style="1" hidden="1" customWidth="1"/>
    <col min="48" max="16384" width="9.140625" style="1"/>
  </cols>
  <sheetData>
    <row r="1" spans="1:47" ht="58.5" customHeight="1">
      <c r="A1" s="50" t="s">
        <v>285</v>
      </c>
      <c r="B1" s="51"/>
      <c r="C1" s="51"/>
      <c r="D1" s="51"/>
      <c r="E1" s="51"/>
      <c r="F1" s="5"/>
      <c r="G1" s="5"/>
      <c r="H1" s="5"/>
      <c r="I1" s="5"/>
      <c r="J1" s="3"/>
      <c r="K1" s="3"/>
      <c r="L1" s="11"/>
      <c r="M1" s="11"/>
      <c r="N1" s="15"/>
      <c r="O1" s="15"/>
      <c r="P1" s="5"/>
      <c r="Q1" s="5"/>
      <c r="R1" s="5"/>
      <c r="S1" s="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5"/>
    </row>
    <row r="2" spans="1:47" s="2" customFormat="1" ht="15.75">
      <c r="A2" s="43" t="s">
        <v>7</v>
      </c>
      <c r="B2" s="44"/>
      <c r="C2" s="44"/>
      <c r="D2" s="44"/>
      <c r="E2" s="44"/>
      <c r="F2" s="45" t="s">
        <v>0</v>
      </c>
      <c r="G2" s="45"/>
      <c r="H2" s="45"/>
      <c r="I2" s="45"/>
      <c r="J2" s="46"/>
      <c r="K2" s="46"/>
      <c r="L2" s="12"/>
      <c r="M2" s="12"/>
      <c r="N2" s="12"/>
      <c r="O2" s="12"/>
      <c r="P2" s="44" t="s">
        <v>30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7"/>
    </row>
    <row r="3" spans="1:47" s="9" customFormat="1" ht="94.5" customHeight="1">
      <c r="A3" s="6" t="s">
        <v>1</v>
      </c>
      <c r="B3" s="6" t="s">
        <v>31</v>
      </c>
      <c r="C3" s="10" t="s">
        <v>203</v>
      </c>
      <c r="D3" s="10" t="s">
        <v>8</v>
      </c>
      <c r="E3" s="10" t="s">
        <v>9</v>
      </c>
      <c r="F3" s="8" t="s">
        <v>16</v>
      </c>
      <c r="G3" s="8" t="s">
        <v>11</v>
      </c>
      <c r="H3" s="8" t="s">
        <v>4</v>
      </c>
      <c r="I3" s="8" t="s">
        <v>17</v>
      </c>
      <c r="J3" s="6" t="s">
        <v>18</v>
      </c>
      <c r="K3" s="6" t="s">
        <v>19</v>
      </c>
      <c r="L3" s="13"/>
      <c r="M3" s="14" t="s">
        <v>12</v>
      </c>
      <c r="N3" s="16" t="s">
        <v>14</v>
      </c>
      <c r="O3" s="17" t="s">
        <v>296</v>
      </c>
      <c r="P3" s="8" t="s">
        <v>20</v>
      </c>
      <c r="Q3" s="6" t="s">
        <v>4</v>
      </c>
      <c r="R3" s="8" t="s">
        <v>21</v>
      </c>
      <c r="S3" s="8" t="s">
        <v>4</v>
      </c>
      <c r="T3" s="6" t="s">
        <v>22</v>
      </c>
      <c r="U3" s="6" t="s">
        <v>4</v>
      </c>
      <c r="V3" s="6" t="s">
        <v>23</v>
      </c>
      <c r="W3" s="6" t="s">
        <v>4</v>
      </c>
      <c r="X3" s="6" t="s">
        <v>24</v>
      </c>
      <c r="Y3" s="6" t="s">
        <v>4</v>
      </c>
      <c r="Z3" s="6" t="s">
        <v>25</v>
      </c>
      <c r="AA3" s="6" t="s">
        <v>4</v>
      </c>
      <c r="AB3" s="19" t="s">
        <v>26</v>
      </c>
      <c r="AC3" s="10" t="s">
        <v>4</v>
      </c>
      <c r="AD3" s="6" t="s">
        <v>27</v>
      </c>
      <c r="AE3" s="6" t="s">
        <v>4</v>
      </c>
      <c r="AF3" s="6" t="s">
        <v>28</v>
      </c>
      <c r="AG3" s="6" t="s">
        <v>4</v>
      </c>
      <c r="AH3" s="6" t="s">
        <v>29</v>
      </c>
      <c r="AI3" s="7" t="s">
        <v>4</v>
      </c>
      <c r="AJ3" s="21" t="s">
        <v>10</v>
      </c>
      <c r="AK3" s="6" t="s">
        <v>205</v>
      </c>
    </row>
    <row r="4" spans="1:47" s="29" customFormat="1" ht="18" customHeight="1">
      <c r="A4" s="24">
        <v>1</v>
      </c>
      <c r="B4" s="19" t="s">
        <v>58</v>
      </c>
      <c r="C4" s="19" t="s">
        <v>216</v>
      </c>
      <c r="D4" s="20" t="s">
        <v>59</v>
      </c>
      <c r="E4" s="20" t="s">
        <v>60</v>
      </c>
      <c r="F4" s="25" t="s">
        <v>5</v>
      </c>
      <c r="G4" s="25">
        <v>7.1</v>
      </c>
      <c r="H4" s="25">
        <f t="shared" ref="H4:H36" si="0">G4*110</f>
        <v>781</v>
      </c>
      <c r="I4" s="25" t="s">
        <v>5</v>
      </c>
      <c r="J4" s="24" t="s">
        <v>5</v>
      </c>
      <c r="K4" s="24" t="s">
        <v>5</v>
      </c>
      <c r="L4" s="26" t="str">
        <f t="shared" ref="L4:L36" si="1">IF(AND(F4="ΝΑΙ",IF(I4="ΝΑΙ",J4="ΝΑΙ",)*AND(K4="ΝΑΙ")),"ΟΚ","ΑΠΟΡΡΙΠΤΕΤΑΙ")</f>
        <v>ΟΚ</v>
      </c>
      <c r="M4" s="26" t="s">
        <v>5</v>
      </c>
      <c r="N4" s="26"/>
      <c r="O4" s="26"/>
      <c r="P4" s="25" t="s">
        <v>5</v>
      </c>
      <c r="Q4" s="24">
        <f t="shared" ref="Q4:Q36" si="2">IF(P4="ΝΑΙ",120,0)</f>
        <v>120</v>
      </c>
      <c r="R4" s="25"/>
      <c r="S4" s="25">
        <f t="shared" ref="S4:S36" si="3">IF(R4="ΝΑΙ",60,0)</f>
        <v>0</v>
      </c>
      <c r="T4" s="24"/>
      <c r="U4" s="24">
        <f t="shared" ref="U4:U36" si="4">IF(T4="ΝΑΙ",250,0)</f>
        <v>0</v>
      </c>
      <c r="V4" s="24"/>
      <c r="W4" s="24">
        <f t="shared" ref="W4:W36" si="5">IF(V4="ΝΑΙ",120,0)</f>
        <v>0</v>
      </c>
      <c r="X4" s="24" t="s">
        <v>3</v>
      </c>
      <c r="Y4" s="24">
        <f t="shared" ref="Y4:Y36" si="6">IF(X4="ΑΡΙΣΤΗ",70,IF(X4="ΠΟΛΥ ΚΑΛΗ",50,IF(X4="ΚΑΛΗ",30,)))</f>
        <v>30</v>
      </c>
      <c r="Z4" s="24"/>
      <c r="AA4" s="24">
        <f t="shared" ref="AA4:AA36" si="7">IF(Z4="ΑΡΙΣΤΗ",70,IF(Z4="ΠΟΛΥ ΚΑΛΗ",50,IF(Z4="ΚΑΛΗ",30,)))</f>
        <v>0</v>
      </c>
      <c r="AB4" s="24" t="s">
        <v>2</v>
      </c>
      <c r="AC4" s="24">
        <f t="shared" ref="AC4:AC36" si="8">IF(AB4="ΑΡΙΣΤΗ",70,IF(AB4="ΠΟΛΥ ΚΑΛΗ",50,IF(AB4="ΚΑΛΗ",30,)))</f>
        <v>70</v>
      </c>
      <c r="AD4" s="24"/>
      <c r="AE4" s="24">
        <f t="shared" ref="AE4:AE36" si="9">IF(AD4="ΝΑΙ",150,0)</f>
        <v>0</v>
      </c>
      <c r="AF4" s="24">
        <v>24</v>
      </c>
      <c r="AG4" s="24">
        <f t="shared" ref="AG4:AG36" si="10">AF4*17</f>
        <v>408</v>
      </c>
      <c r="AH4" s="24"/>
      <c r="AI4" s="27">
        <f t="shared" ref="AI4:AI36" si="11">AH4*7</f>
        <v>0</v>
      </c>
      <c r="AJ4" s="28">
        <f t="shared" ref="AJ4:AJ36" si="12">H4+AE4+Q4+S4+U4+W4+AA4+AC4+AG4+AI4+Y4</f>
        <v>1409</v>
      </c>
      <c r="AK4" s="24" t="s">
        <v>12</v>
      </c>
      <c r="AT4" s="29" t="s">
        <v>13</v>
      </c>
      <c r="AU4" s="29" t="s">
        <v>6</v>
      </c>
    </row>
    <row r="5" spans="1:47" ht="18" customHeight="1">
      <c r="A5" s="3">
        <v>2</v>
      </c>
      <c r="B5" s="6" t="s">
        <v>55</v>
      </c>
      <c r="C5" s="6" t="s">
        <v>215</v>
      </c>
      <c r="D5" s="18" t="s">
        <v>56</v>
      </c>
      <c r="E5" s="18" t="s">
        <v>57</v>
      </c>
      <c r="F5" s="5" t="s">
        <v>5</v>
      </c>
      <c r="G5" s="5">
        <v>8.06</v>
      </c>
      <c r="H5" s="5">
        <f>G5*110</f>
        <v>886.6</v>
      </c>
      <c r="I5" s="5" t="s">
        <v>5</v>
      </c>
      <c r="J5" s="3" t="s">
        <v>5</v>
      </c>
      <c r="K5" s="3" t="s">
        <v>5</v>
      </c>
      <c r="L5" s="11" t="str">
        <f>IF(AND(F5="ΝΑΙ",IF(I5="ΝΑΙ",J5="ΝΑΙ",)*AND(K5="ΝΑΙ")),"ΟΚ","ΑΠΟΡΡΙΠΤΕΤΑΙ")</f>
        <v>ΟΚ</v>
      </c>
      <c r="M5" s="15" t="s">
        <v>5</v>
      </c>
      <c r="N5" s="3" t="s">
        <v>5</v>
      </c>
      <c r="O5" s="30" t="s">
        <v>5</v>
      </c>
      <c r="P5" s="5"/>
      <c r="Q5" s="3">
        <f>IF(P5="ΝΑΙ",120,0)</f>
        <v>0</v>
      </c>
      <c r="R5" s="5"/>
      <c r="S5" s="5">
        <f>IF(R5="ΝΑΙ",60,0)</f>
        <v>0</v>
      </c>
      <c r="T5" s="3"/>
      <c r="U5" s="3">
        <f>IF(T5="ΝΑΙ",250,0)</f>
        <v>0</v>
      </c>
      <c r="V5" s="3"/>
      <c r="W5" s="3">
        <f>IF(V5="ΝΑΙ",120,0)</f>
        <v>0</v>
      </c>
      <c r="X5" s="3"/>
      <c r="Y5" s="3">
        <f>IF(X5="ΑΡΙΣΤΗ",70,IF(X5="ΠΟΛΥ ΚΑΛΗ",50,IF(X5="ΚΑΛΗ",30,)))</f>
        <v>0</v>
      </c>
      <c r="Z5" s="3"/>
      <c r="AA5" s="3">
        <f>IF(Z5="ΑΡΙΣΤΗ",70,IF(Z5="ΠΟΛΥ ΚΑΛΗ",50,IF(Z5="ΚΑΛΗ",30,)))</f>
        <v>0</v>
      </c>
      <c r="AB5" s="3" t="s">
        <v>3</v>
      </c>
      <c r="AC5" s="3">
        <f>IF(AB5="ΑΡΙΣΤΗ",70,IF(AB5="ΠΟΛΥ ΚΑΛΗ",50,IF(AB5="ΚΑΛΗ",30,)))</f>
        <v>30</v>
      </c>
      <c r="AD5" s="3"/>
      <c r="AE5" s="3">
        <f>IF(AD5="ΝΑΙ",150,0)</f>
        <v>0</v>
      </c>
      <c r="AF5" s="3">
        <v>23</v>
      </c>
      <c r="AG5" s="3">
        <f>AF5*17</f>
        <v>391</v>
      </c>
      <c r="AH5" s="3"/>
      <c r="AI5" s="4">
        <f>AH5*7</f>
        <v>0</v>
      </c>
      <c r="AJ5" s="22">
        <f>H5+AE5+Q5+S5+U5+W5+AA5+AC5+AG5+AI5+Y5</f>
        <v>1307.5999999999999</v>
      </c>
      <c r="AK5" s="23" t="s">
        <v>12</v>
      </c>
    </row>
    <row r="6" spans="1:47" ht="30">
      <c r="A6" s="3">
        <v>3</v>
      </c>
      <c r="B6" s="6" t="s">
        <v>117</v>
      </c>
      <c r="C6" s="6" t="s">
        <v>243</v>
      </c>
      <c r="D6" s="18" t="s">
        <v>118</v>
      </c>
      <c r="E6" s="18" t="s">
        <v>119</v>
      </c>
      <c r="F6" s="5" t="s">
        <v>5</v>
      </c>
      <c r="G6" s="5">
        <v>6.9</v>
      </c>
      <c r="H6" s="5">
        <f>G6*110</f>
        <v>759</v>
      </c>
      <c r="I6" s="5" t="s">
        <v>5</v>
      </c>
      <c r="J6" s="3" t="s">
        <v>5</v>
      </c>
      <c r="K6" s="3" t="s">
        <v>5</v>
      </c>
      <c r="L6" s="11" t="str">
        <f>IF(AND(F6="ΝΑΙ",IF(I6="ΝΑΙ",J6="ΝΑΙ",)*AND(K6="ΝΑΙ")),"ΟΚ","ΑΠΟΡΡΙΠΤΕΤΑΙ")</f>
        <v>ΟΚ</v>
      </c>
      <c r="M6" s="15" t="s">
        <v>5</v>
      </c>
      <c r="N6" s="3"/>
      <c r="O6" s="30"/>
      <c r="P6" s="5"/>
      <c r="Q6" s="3">
        <f>IF(P6="ΝΑΙ",120,0)</f>
        <v>0</v>
      </c>
      <c r="R6" s="5"/>
      <c r="S6" s="5">
        <f>IF(R6="ΝΑΙ",60,0)</f>
        <v>0</v>
      </c>
      <c r="T6" s="3"/>
      <c r="U6" s="3">
        <f>IF(T6="ΝΑΙ",250,0)</f>
        <v>0</v>
      </c>
      <c r="V6" s="3"/>
      <c r="W6" s="3">
        <f>IF(V6="ΝΑΙ",120,0)</f>
        <v>0</v>
      </c>
      <c r="X6" s="3"/>
      <c r="Y6" s="3">
        <f>IF(X6="ΑΡΙΣΤΗ",70,IF(X6="ΠΟΛΥ ΚΑΛΗ",50,IF(X6="ΚΑΛΗ",30,)))</f>
        <v>0</v>
      </c>
      <c r="Z6" s="3"/>
      <c r="AA6" s="3">
        <f>IF(Z6="ΑΡΙΣΤΗ",70,IF(Z6="ΠΟΛΥ ΚΑΛΗ",50,IF(Z6="ΚΑΛΗ",30,)))</f>
        <v>0</v>
      </c>
      <c r="AB6" s="3" t="s">
        <v>3</v>
      </c>
      <c r="AC6" s="3">
        <f>IF(AB6="ΑΡΙΣΤΗ",70,IF(AB6="ΠΟΛΥ ΚΑΛΗ",50,IF(AB6="ΚΑΛΗ",30,)))</f>
        <v>30</v>
      </c>
      <c r="AD6" s="3"/>
      <c r="AE6" s="3">
        <f>IF(AD6="ΝΑΙ",150,0)</f>
        <v>0</v>
      </c>
      <c r="AF6" s="3"/>
      <c r="AG6" s="3">
        <f>AF6*17</f>
        <v>0</v>
      </c>
      <c r="AH6" s="3"/>
      <c r="AI6" s="4">
        <f>AH6*7</f>
        <v>0</v>
      </c>
      <c r="AJ6" s="22">
        <f>H6+AE6+Q6+S6+U6+W6+AA6+AC6+AG6+AI6+Y6</f>
        <v>789</v>
      </c>
      <c r="AK6" s="3" t="s">
        <v>12</v>
      </c>
    </row>
    <row r="7" spans="1:47" ht="18" customHeight="1">
      <c r="A7" s="24">
        <v>4</v>
      </c>
      <c r="B7" s="6" t="s">
        <v>43</v>
      </c>
      <c r="C7" s="6" t="s">
        <v>211</v>
      </c>
      <c r="D7" s="18" t="s">
        <v>44</v>
      </c>
      <c r="E7" s="18" t="s">
        <v>45</v>
      </c>
      <c r="F7" s="5" t="s">
        <v>5</v>
      </c>
      <c r="G7" s="5">
        <v>8.06</v>
      </c>
      <c r="H7" s="5">
        <f t="shared" si="0"/>
        <v>886.6</v>
      </c>
      <c r="I7" s="5" t="s">
        <v>5</v>
      </c>
      <c r="J7" s="3" t="s">
        <v>5</v>
      </c>
      <c r="K7" s="3" t="s">
        <v>5</v>
      </c>
      <c r="L7" s="11" t="str">
        <f t="shared" si="1"/>
        <v>ΟΚ</v>
      </c>
      <c r="M7" s="11"/>
      <c r="N7" s="11"/>
      <c r="O7" s="11"/>
      <c r="P7" s="5" t="s">
        <v>5</v>
      </c>
      <c r="Q7" s="3">
        <f t="shared" si="2"/>
        <v>120</v>
      </c>
      <c r="R7" s="5"/>
      <c r="S7" s="5">
        <f t="shared" si="3"/>
        <v>0</v>
      </c>
      <c r="T7" s="3"/>
      <c r="U7" s="3">
        <f t="shared" si="4"/>
        <v>0</v>
      </c>
      <c r="V7" s="3"/>
      <c r="W7" s="3">
        <f t="shared" si="5"/>
        <v>0</v>
      </c>
      <c r="X7" s="3"/>
      <c r="Y7" s="3">
        <f t="shared" si="6"/>
        <v>0</v>
      </c>
      <c r="Z7" s="3"/>
      <c r="AA7" s="3">
        <f t="shared" si="7"/>
        <v>0</v>
      </c>
      <c r="AB7" s="3" t="s">
        <v>3</v>
      </c>
      <c r="AC7" s="3">
        <f t="shared" si="8"/>
        <v>30</v>
      </c>
      <c r="AD7" s="3"/>
      <c r="AE7" s="3">
        <f t="shared" si="9"/>
        <v>0</v>
      </c>
      <c r="AF7" s="3">
        <v>20</v>
      </c>
      <c r="AG7" s="3">
        <f t="shared" si="10"/>
        <v>340</v>
      </c>
      <c r="AH7" s="3"/>
      <c r="AI7" s="4">
        <f t="shared" si="11"/>
        <v>0</v>
      </c>
      <c r="AJ7" s="22">
        <f t="shared" si="12"/>
        <v>1376.6</v>
      </c>
      <c r="AK7" s="3"/>
      <c r="AU7" s="1" t="s">
        <v>3</v>
      </c>
    </row>
    <row r="8" spans="1:47" ht="18" customHeight="1">
      <c r="A8" s="3">
        <v>5</v>
      </c>
      <c r="B8" s="6" t="s">
        <v>91</v>
      </c>
      <c r="C8" s="6" t="s">
        <v>228</v>
      </c>
      <c r="D8" s="18" t="s">
        <v>92</v>
      </c>
      <c r="E8" s="18" t="s">
        <v>227</v>
      </c>
      <c r="F8" s="5" t="s">
        <v>5</v>
      </c>
      <c r="G8" s="5">
        <v>7.07</v>
      </c>
      <c r="H8" s="5">
        <f t="shared" si="0"/>
        <v>777.7</v>
      </c>
      <c r="I8" s="5" t="s">
        <v>5</v>
      </c>
      <c r="J8" s="3" t="s">
        <v>5</v>
      </c>
      <c r="K8" s="3" t="s">
        <v>5</v>
      </c>
      <c r="L8" s="11" t="str">
        <f t="shared" si="1"/>
        <v>ΟΚ</v>
      </c>
      <c r="M8" s="11"/>
      <c r="N8" s="11"/>
      <c r="O8" s="11"/>
      <c r="P8" s="5" t="s">
        <v>5</v>
      </c>
      <c r="Q8" s="3">
        <f t="shared" si="2"/>
        <v>120</v>
      </c>
      <c r="R8" s="5"/>
      <c r="S8" s="5">
        <f t="shared" si="3"/>
        <v>0</v>
      </c>
      <c r="T8" s="3"/>
      <c r="U8" s="3">
        <f t="shared" si="4"/>
        <v>0</v>
      </c>
      <c r="V8" s="3"/>
      <c r="W8" s="3">
        <f t="shared" si="5"/>
        <v>0</v>
      </c>
      <c r="X8" s="3"/>
      <c r="Y8" s="3">
        <f t="shared" si="6"/>
        <v>0</v>
      </c>
      <c r="Z8" s="3"/>
      <c r="AA8" s="3">
        <f t="shared" si="7"/>
        <v>0</v>
      </c>
      <c r="AB8" s="3" t="s">
        <v>3</v>
      </c>
      <c r="AC8" s="3">
        <f t="shared" si="8"/>
        <v>30</v>
      </c>
      <c r="AD8" s="3"/>
      <c r="AE8" s="3">
        <f t="shared" si="9"/>
        <v>0</v>
      </c>
      <c r="AF8" s="3">
        <v>24</v>
      </c>
      <c r="AG8" s="3">
        <f t="shared" si="10"/>
        <v>408</v>
      </c>
      <c r="AH8" s="3"/>
      <c r="AI8" s="4">
        <f t="shared" si="11"/>
        <v>0</v>
      </c>
      <c r="AJ8" s="22">
        <f t="shared" si="12"/>
        <v>1335.7</v>
      </c>
      <c r="AK8" s="3"/>
    </row>
    <row r="9" spans="1:47" ht="18" customHeight="1">
      <c r="A9" s="3">
        <v>6</v>
      </c>
      <c r="B9" s="6" t="s">
        <v>183</v>
      </c>
      <c r="C9" s="6" t="s">
        <v>271</v>
      </c>
      <c r="D9" s="18" t="s">
        <v>184</v>
      </c>
      <c r="E9" s="18" t="s">
        <v>74</v>
      </c>
      <c r="F9" s="5" t="s">
        <v>5</v>
      </c>
      <c r="G9" s="5">
        <v>7.83</v>
      </c>
      <c r="H9" s="5">
        <f t="shared" si="0"/>
        <v>861.3</v>
      </c>
      <c r="I9" s="5" t="s">
        <v>5</v>
      </c>
      <c r="J9" s="3" t="s">
        <v>5</v>
      </c>
      <c r="K9" s="3" t="s">
        <v>5</v>
      </c>
      <c r="L9" s="11" t="str">
        <f t="shared" si="1"/>
        <v>ΟΚ</v>
      </c>
      <c r="M9" s="11"/>
      <c r="N9" s="11"/>
      <c r="O9" s="11"/>
      <c r="P9" s="5"/>
      <c r="Q9" s="3">
        <f t="shared" si="2"/>
        <v>0</v>
      </c>
      <c r="R9" s="5"/>
      <c r="S9" s="5">
        <f t="shared" si="3"/>
        <v>0</v>
      </c>
      <c r="T9" s="3"/>
      <c r="U9" s="3">
        <f t="shared" si="4"/>
        <v>0</v>
      </c>
      <c r="V9" s="3"/>
      <c r="W9" s="3">
        <f t="shared" si="5"/>
        <v>0</v>
      </c>
      <c r="X9" s="3" t="s">
        <v>3</v>
      </c>
      <c r="Y9" s="3">
        <f t="shared" si="6"/>
        <v>30</v>
      </c>
      <c r="Z9" s="3"/>
      <c r="AA9" s="3">
        <f t="shared" si="7"/>
        <v>0</v>
      </c>
      <c r="AB9" s="24" t="s">
        <v>2</v>
      </c>
      <c r="AC9" s="3">
        <f t="shared" si="8"/>
        <v>70</v>
      </c>
      <c r="AD9" s="3"/>
      <c r="AE9" s="3">
        <f t="shared" si="9"/>
        <v>0</v>
      </c>
      <c r="AF9" s="3">
        <v>22</v>
      </c>
      <c r="AG9" s="3">
        <f t="shared" si="10"/>
        <v>374</v>
      </c>
      <c r="AH9" s="3"/>
      <c r="AI9" s="4">
        <f t="shared" si="11"/>
        <v>0</v>
      </c>
      <c r="AJ9" s="22">
        <f t="shared" si="12"/>
        <v>1335.3</v>
      </c>
      <c r="AK9" s="3"/>
    </row>
    <row r="10" spans="1:47" ht="18" customHeight="1">
      <c r="A10" s="24">
        <v>7</v>
      </c>
      <c r="B10" s="6" t="s">
        <v>98</v>
      </c>
      <c r="C10" s="6" t="s">
        <v>231</v>
      </c>
      <c r="D10" s="18" t="s">
        <v>99</v>
      </c>
      <c r="E10" s="18" t="s">
        <v>232</v>
      </c>
      <c r="F10" s="5" t="s">
        <v>5</v>
      </c>
      <c r="G10" s="5">
        <v>7.98</v>
      </c>
      <c r="H10" s="5">
        <f t="shared" si="0"/>
        <v>877.80000000000007</v>
      </c>
      <c r="I10" s="5" t="s">
        <v>5</v>
      </c>
      <c r="J10" s="3" t="s">
        <v>5</v>
      </c>
      <c r="K10" s="3" t="s">
        <v>5</v>
      </c>
      <c r="L10" s="11" t="str">
        <f t="shared" si="1"/>
        <v>ΟΚ</v>
      </c>
      <c r="M10" s="15"/>
      <c r="N10" s="3" t="s">
        <v>5</v>
      </c>
      <c r="O10" s="30"/>
      <c r="P10" s="5"/>
      <c r="Q10" s="3">
        <f t="shared" si="2"/>
        <v>0</v>
      </c>
      <c r="R10" s="5"/>
      <c r="S10" s="5">
        <f t="shared" si="3"/>
        <v>0</v>
      </c>
      <c r="T10" s="3"/>
      <c r="U10" s="3">
        <f t="shared" si="4"/>
        <v>0</v>
      </c>
      <c r="V10" s="3"/>
      <c r="W10" s="3">
        <f t="shared" si="5"/>
        <v>0</v>
      </c>
      <c r="X10" s="3" t="s">
        <v>6</v>
      </c>
      <c r="Y10" s="3">
        <f t="shared" si="6"/>
        <v>50</v>
      </c>
      <c r="Z10" s="3" t="s">
        <v>3</v>
      </c>
      <c r="AA10" s="3">
        <f t="shared" si="7"/>
        <v>30</v>
      </c>
      <c r="AB10" s="24" t="s">
        <v>2</v>
      </c>
      <c r="AC10" s="3">
        <f t="shared" si="8"/>
        <v>70</v>
      </c>
      <c r="AD10" s="3"/>
      <c r="AE10" s="3">
        <f t="shared" si="9"/>
        <v>0</v>
      </c>
      <c r="AF10" s="3">
        <v>18</v>
      </c>
      <c r="AG10" s="3">
        <f t="shared" si="10"/>
        <v>306</v>
      </c>
      <c r="AH10" s="3"/>
      <c r="AI10" s="4">
        <f t="shared" si="11"/>
        <v>0</v>
      </c>
      <c r="AJ10" s="22">
        <f t="shared" si="12"/>
        <v>1333.8000000000002</v>
      </c>
      <c r="AK10" s="3"/>
    </row>
    <row r="11" spans="1:47" ht="18" customHeight="1">
      <c r="A11" s="3">
        <v>8</v>
      </c>
      <c r="B11" s="6" t="s">
        <v>37</v>
      </c>
      <c r="C11" s="6" t="s">
        <v>207</v>
      </c>
      <c r="D11" s="18" t="s">
        <v>38</v>
      </c>
      <c r="E11" s="18" t="s">
        <v>39</v>
      </c>
      <c r="F11" s="5" t="s">
        <v>5</v>
      </c>
      <c r="G11" s="5">
        <v>7.8</v>
      </c>
      <c r="H11" s="5">
        <f t="shared" si="0"/>
        <v>858</v>
      </c>
      <c r="I11" s="5" t="s">
        <v>5</v>
      </c>
      <c r="J11" s="3" t="s">
        <v>5</v>
      </c>
      <c r="K11" s="3" t="s">
        <v>5</v>
      </c>
      <c r="L11" s="11" t="str">
        <f t="shared" si="1"/>
        <v>ΟΚ</v>
      </c>
      <c r="M11" s="15"/>
      <c r="N11" s="3"/>
      <c r="O11" s="30"/>
      <c r="P11" s="5"/>
      <c r="Q11" s="3">
        <f t="shared" si="2"/>
        <v>0</v>
      </c>
      <c r="R11" s="5"/>
      <c r="S11" s="5">
        <f t="shared" si="3"/>
        <v>0</v>
      </c>
      <c r="T11" s="3"/>
      <c r="U11" s="3">
        <f t="shared" si="4"/>
        <v>0</v>
      </c>
      <c r="V11" s="3"/>
      <c r="W11" s="3">
        <f t="shared" si="5"/>
        <v>0</v>
      </c>
      <c r="X11" s="3"/>
      <c r="Y11" s="3">
        <f t="shared" si="6"/>
        <v>0</v>
      </c>
      <c r="Z11" s="3"/>
      <c r="AA11" s="3">
        <f t="shared" si="7"/>
        <v>0</v>
      </c>
      <c r="AB11" s="3" t="s">
        <v>3</v>
      </c>
      <c r="AC11" s="3">
        <f t="shared" si="8"/>
        <v>30</v>
      </c>
      <c r="AD11" s="3"/>
      <c r="AE11" s="3">
        <f t="shared" si="9"/>
        <v>0</v>
      </c>
      <c r="AF11" s="3">
        <v>24</v>
      </c>
      <c r="AG11" s="3">
        <f t="shared" si="10"/>
        <v>408</v>
      </c>
      <c r="AH11" s="3"/>
      <c r="AI11" s="4">
        <f t="shared" si="11"/>
        <v>0</v>
      </c>
      <c r="AJ11" s="22">
        <f t="shared" si="12"/>
        <v>1296</v>
      </c>
      <c r="AK11" s="3"/>
    </row>
    <row r="12" spans="1:47" ht="30">
      <c r="A12" s="3">
        <v>9</v>
      </c>
      <c r="B12" s="6" t="s">
        <v>189</v>
      </c>
      <c r="C12" s="6" t="s">
        <v>274</v>
      </c>
      <c r="D12" s="18" t="s">
        <v>190</v>
      </c>
      <c r="E12" s="18" t="s">
        <v>137</v>
      </c>
      <c r="F12" s="5" t="s">
        <v>5</v>
      </c>
      <c r="G12" s="5">
        <v>7.33</v>
      </c>
      <c r="H12" s="5">
        <f t="shared" si="0"/>
        <v>806.3</v>
      </c>
      <c r="I12" s="5" t="s">
        <v>5</v>
      </c>
      <c r="J12" s="3" t="s">
        <v>5</v>
      </c>
      <c r="K12" s="3" t="s">
        <v>5</v>
      </c>
      <c r="L12" s="11" t="str">
        <f t="shared" si="1"/>
        <v>ΟΚ</v>
      </c>
      <c r="M12" s="3"/>
      <c r="N12" s="3"/>
      <c r="O12" s="3"/>
      <c r="P12" s="5"/>
      <c r="Q12" s="3">
        <f t="shared" si="2"/>
        <v>0</v>
      </c>
      <c r="R12" s="5"/>
      <c r="S12" s="5">
        <f t="shared" si="3"/>
        <v>0</v>
      </c>
      <c r="T12" s="3"/>
      <c r="U12" s="3">
        <f t="shared" si="4"/>
        <v>0</v>
      </c>
      <c r="V12" s="3"/>
      <c r="W12" s="3">
        <f t="shared" si="5"/>
        <v>0</v>
      </c>
      <c r="X12" s="3"/>
      <c r="Y12" s="3">
        <f t="shared" si="6"/>
        <v>0</v>
      </c>
      <c r="Z12" s="3"/>
      <c r="AA12" s="3">
        <f t="shared" si="7"/>
        <v>0</v>
      </c>
      <c r="AB12" s="24" t="s">
        <v>2</v>
      </c>
      <c r="AC12" s="3">
        <f t="shared" si="8"/>
        <v>70</v>
      </c>
      <c r="AD12" s="3"/>
      <c r="AE12" s="3">
        <f t="shared" si="9"/>
        <v>0</v>
      </c>
      <c r="AF12" s="3">
        <v>24</v>
      </c>
      <c r="AG12" s="3">
        <f t="shared" si="10"/>
        <v>408</v>
      </c>
      <c r="AH12" s="3"/>
      <c r="AI12" s="4">
        <f t="shared" si="11"/>
        <v>0</v>
      </c>
      <c r="AJ12" s="22">
        <f t="shared" si="12"/>
        <v>1284.3</v>
      </c>
      <c r="AK12" s="3"/>
    </row>
    <row r="13" spans="1:47" ht="18" customHeight="1">
      <c r="A13" s="24">
        <v>10</v>
      </c>
      <c r="B13" s="6" t="s">
        <v>93</v>
      </c>
      <c r="C13" s="6" t="s">
        <v>229</v>
      </c>
      <c r="D13" s="18" t="s">
        <v>94</v>
      </c>
      <c r="E13" s="18" t="s">
        <v>95</v>
      </c>
      <c r="F13" s="5" t="s">
        <v>5</v>
      </c>
      <c r="G13" s="5">
        <v>7.5</v>
      </c>
      <c r="H13" s="5">
        <f t="shared" si="0"/>
        <v>825</v>
      </c>
      <c r="I13" s="5" t="s">
        <v>5</v>
      </c>
      <c r="J13" s="3" t="s">
        <v>5</v>
      </c>
      <c r="K13" s="3" t="s">
        <v>5</v>
      </c>
      <c r="L13" s="11" t="str">
        <f t="shared" si="1"/>
        <v>ΟΚ</v>
      </c>
      <c r="M13" s="3"/>
      <c r="N13" s="3"/>
      <c r="O13" s="30"/>
      <c r="P13" s="5"/>
      <c r="Q13" s="3">
        <f t="shared" si="2"/>
        <v>0</v>
      </c>
      <c r="R13" s="5"/>
      <c r="S13" s="5">
        <f t="shared" si="3"/>
        <v>0</v>
      </c>
      <c r="T13" s="3"/>
      <c r="U13" s="3">
        <f t="shared" si="4"/>
        <v>0</v>
      </c>
      <c r="V13" s="3"/>
      <c r="W13" s="3">
        <f t="shared" si="5"/>
        <v>0</v>
      </c>
      <c r="X13" s="3"/>
      <c r="Y13" s="3">
        <f t="shared" si="6"/>
        <v>0</v>
      </c>
      <c r="Z13" s="3"/>
      <c r="AA13" s="3">
        <f t="shared" si="7"/>
        <v>0</v>
      </c>
      <c r="AB13" s="3" t="s">
        <v>3</v>
      </c>
      <c r="AC13" s="3">
        <f t="shared" si="8"/>
        <v>30</v>
      </c>
      <c r="AD13" s="3"/>
      <c r="AE13" s="3">
        <f t="shared" si="9"/>
        <v>0</v>
      </c>
      <c r="AF13" s="3">
        <v>23</v>
      </c>
      <c r="AG13" s="3">
        <f t="shared" si="10"/>
        <v>391</v>
      </c>
      <c r="AH13" s="3"/>
      <c r="AI13" s="4">
        <f t="shared" si="11"/>
        <v>0</v>
      </c>
      <c r="AJ13" s="22">
        <f t="shared" si="12"/>
        <v>1246</v>
      </c>
      <c r="AK13" s="3"/>
    </row>
    <row r="14" spans="1:47" ht="18" customHeight="1">
      <c r="A14" s="3">
        <v>11</v>
      </c>
      <c r="B14" s="6" t="s">
        <v>191</v>
      </c>
      <c r="C14" s="6" t="s">
        <v>277</v>
      </c>
      <c r="D14" s="18" t="s">
        <v>192</v>
      </c>
      <c r="E14" s="18" t="s">
        <v>33</v>
      </c>
      <c r="F14" s="5" t="s">
        <v>5</v>
      </c>
      <c r="G14" s="5">
        <v>7.34</v>
      </c>
      <c r="H14" s="5">
        <f t="shared" si="0"/>
        <v>807.4</v>
      </c>
      <c r="I14" s="5" t="s">
        <v>5</v>
      </c>
      <c r="J14" s="3" t="s">
        <v>5</v>
      </c>
      <c r="K14" s="3" t="s">
        <v>5</v>
      </c>
      <c r="L14" s="11" t="str">
        <f t="shared" si="1"/>
        <v>ΟΚ</v>
      </c>
      <c r="M14" s="15"/>
      <c r="N14" s="3"/>
      <c r="O14" s="30" t="s">
        <v>5</v>
      </c>
      <c r="P14" s="5"/>
      <c r="Q14" s="3">
        <f t="shared" si="2"/>
        <v>0</v>
      </c>
      <c r="R14" s="5"/>
      <c r="S14" s="5">
        <f t="shared" si="3"/>
        <v>0</v>
      </c>
      <c r="T14" s="3"/>
      <c r="U14" s="3">
        <f t="shared" si="4"/>
        <v>0</v>
      </c>
      <c r="V14" s="3"/>
      <c r="W14" s="3">
        <f t="shared" si="5"/>
        <v>0</v>
      </c>
      <c r="X14" s="3"/>
      <c r="Y14" s="3">
        <f t="shared" si="6"/>
        <v>0</v>
      </c>
      <c r="Z14" s="3"/>
      <c r="AA14" s="3">
        <f t="shared" si="7"/>
        <v>0</v>
      </c>
      <c r="AB14" s="3" t="s">
        <v>3</v>
      </c>
      <c r="AC14" s="3">
        <f t="shared" si="8"/>
        <v>30</v>
      </c>
      <c r="AD14" s="3"/>
      <c r="AE14" s="3">
        <f t="shared" si="9"/>
        <v>0</v>
      </c>
      <c r="AF14" s="3">
        <v>24</v>
      </c>
      <c r="AG14" s="3">
        <f t="shared" si="10"/>
        <v>408</v>
      </c>
      <c r="AH14" s="3"/>
      <c r="AI14" s="4">
        <f t="shared" si="11"/>
        <v>0</v>
      </c>
      <c r="AJ14" s="22">
        <f t="shared" si="12"/>
        <v>1245.4000000000001</v>
      </c>
      <c r="AK14" s="3"/>
    </row>
    <row r="15" spans="1:47" ht="30">
      <c r="A15" s="3">
        <v>12</v>
      </c>
      <c r="B15" s="6" t="s">
        <v>70</v>
      </c>
      <c r="C15" s="6" t="s">
        <v>220</v>
      </c>
      <c r="D15" s="18" t="s">
        <v>71</v>
      </c>
      <c r="E15" s="18" t="s">
        <v>72</v>
      </c>
      <c r="F15" s="5" t="s">
        <v>5</v>
      </c>
      <c r="G15" s="5">
        <v>7.86</v>
      </c>
      <c r="H15" s="5">
        <f t="shared" si="0"/>
        <v>864.6</v>
      </c>
      <c r="I15" s="5" t="s">
        <v>5</v>
      </c>
      <c r="J15" s="3" t="s">
        <v>5</v>
      </c>
      <c r="K15" s="3" t="s">
        <v>5</v>
      </c>
      <c r="L15" s="11" t="str">
        <f t="shared" si="1"/>
        <v>ΟΚ</v>
      </c>
      <c r="M15" s="15"/>
      <c r="N15" s="3"/>
      <c r="O15" s="30"/>
      <c r="P15" s="5"/>
      <c r="Q15" s="3">
        <f t="shared" si="2"/>
        <v>0</v>
      </c>
      <c r="R15" s="5"/>
      <c r="S15" s="5">
        <f t="shared" si="3"/>
        <v>0</v>
      </c>
      <c r="T15" s="3"/>
      <c r="U15" s="3">
        <f t="shared" si="4"/>
        <v>0</v>
      </c>
      <c r="V15" s="3"/>
      <c r="W15" s="3">
        <f t="shared" si="5"/>
        <v>0</v>
      </c>
      <c r="X15" s="3"/>
      <c r="Y15" s="3">
        <f t="shared" si="6"/>
        <v>0</v>
      </c>
      <c r="Z15" s="3"/>
      <c r="AA15" s="3">
        <f t="shared" si="7"/>
        <v>0</v>
      </c>
      <c r="AB15" s="3" t="s">
        <v>3</v>
      </c>
      <c r="AC15" s="3">
        <f t="shared" si="8"/>
        <v>30</v>
      </c>
      <c r="AD15" s="3"/>
      <c r="AE15" s="3">
        <f t="shared" si="9"/>
        <v>0</v>
      </c>
      <c r="AF15" s="3">
        <v>18</v>
      </c>
      <c r="AG15" s="3">
        <f t="shared" si="10"/>
        <v>306</v>
      </c>
      <c r="AH15" s="3"/>
      <c r="AI15" s="4">
        <f t="shared" si="11"/>
        <v>0</v>
      </c>
      <c r="AJ15" s="22">
        <f t="shared" si="12"/>
        <v>1200.5999999999999</v>
      </c>
      <c r="AK15" s="3"/>
    </row>
    <row r="16" spans="1:47" ht="18" customHeight="1">
      <c r="A16" s="24">
        <v>13</v>
      </c>
      <c r="B16" s="6" t="s">
        <v>103</v>
      </c>
      <c r="C16" s="6" t="s">
        <v>235</v>
      </c>
      <c r="D16" s="18" t="s">
        <v>104</v>
      </c>
      <c r="E16" s="18" t="s">
        <v>105</v>
      </c>
      <c r="F16" s="5" t="s">
        <v>5</v>
      </c>
      <c r="G16" s="5">
        <v>9</v>
      </c>
      <c r="H16" s="5">
        <f t="shared" si="0"/>
        <v>990</v>
      </c>
      <c r="I16" s="5" t="s">
        <v>5</v>
      </c>
      <c r="J16" s="3" t="s">
        <v>5</v>
      </c>
      <c r="K16" s="3" t="s">
        <v>5</v>
      </c>
      <c r="L16" s="11" t="str">
        <f t="shared" si="1"/>
        <v>ΟΚ</v>
      </c>
      <c r="M16" s="15"/>
      <c r="N16" s="3"/>
      <c r="O16" s="30"/>
      <c r="P16" s="5"/>
      <c r="Q16" s="3">
        <f t="shared" si="2"/>
        <v>0</v>
      </c>
      <c r="R16" s="5"/>
      <c r="S16" s="5">
        <f t="shared" si="3"/>
        <v>0</v>
      </c>
      <c r="T16" s="3"/>
      <c r="U16" s="3">
        <f t="shared" si="4"/>
        <v>0</v>
      </c>
      <c r="V16" s="3"/>
      <c r="W16" s="3">
        <f t="shared" si="5"/>
        <v>0</v>
      </c>
      <c r="X16" s="3"/>
      <c r="Y16" s="3">
        <f t="shared" si="6"/>
        <v>0</v>
      </c>
      <c r="Z16" s="3"/>
      <c r="AA16" s="3">
        <f t="shared" si="7"/>
        <v>0</v>
      </c>
      <c r="AB16" s="24" t="s">
        <v>2</v>
      </c>
      <c r="AC16" s="3">
        <f t="shared" si="8"/>
        <v>70</v>
      </c>
      <c r="AD16" s="3"/>
      <c r="AE16" s="3">
        <f t="shared" si="9"/>
        <v>0</v>
      </c>
      <c r="AF16" s="3">
        <v>8</v>
      </c>
      <c r="AG16" s="3">
        <f t="shared" si="10"/>
        <v>136</v>
      </c>
      <c r="AH16" s="3"/>
      <c r="AI16" s="4">
        <f t="shared" si="11"/>
        <v>0</v>
      </c>
      <c r="AJ16" s="22">
        <f t="shared" si="12"/>
        <v>1196</v>
      </c>
      <c r="AK16" s="3"/>
    </row>
    <row r="17" spans="1:37" ht="18" customHeight="1">
      <c r="A17" s="3">
        <v>14</v>
      </c>
      <c r="B17" s="6" t="s">
        <v>107</v>
      </c>
      <c r="C17" s="6" t="s">
        <v>237</v>
      </c>
      <c r="D17" s="18" t="s">
        <v>108</v>
      </c>
      <c r="E17" s="18" t="s">
        <v>109</v>
      </c>
      <c r="F17" s="5" t="s">
        <v>5</v>
      </c>
      <c r="G17" s="5">
        <v>7.48</v>
      </c>
      <c r="H17" s="5">
        <f t="shared" si="0"/>
        <v>822.80000000000007</v>
      </c>
      <c r="I17" s="5" t="s">
        <v>5</v>
      </c>
      <c r="J17" s="3" t="s">
        <v>5</v>
      </c>
      <c r="K17" s="3" t="s">
        <v>5</v>
      </c>
      <c r="L17" s="11" t="str">
        <f t="shared" si="1"/>
        <v>ΟΚ</v>
      </c>
      <c r="M17" s="15"/>
      <c r="N17" s="3"/>
      <c r="O17" s="30"/>
      <c r="P17" s="5"/>
      <c r="Q17" s="3">
        <f t="shared" si="2"/>
        <v>0</v>
      </c>
      <c r="R17" s="5"/>
      <c r="S17" s="5">
        <f t="shared" si="3"/>
        <v>0</v>
      </c>
      <c r="T17" s="3"/>
      <c r="U17" s="3">
        <f t="shared" si="4"/>
        <v>0</v>
      </c>
      <c r="V17" s="3"/>
      <c r="W17" s="3">
        <f t="shared" si="5"/>
        <v>0</v>
      </c>
      <c r="X17" s="3"/>
      <c r="Y17" s="3">
        <f t="shared" si="6"/>
        <v>0</v>
      </c>
      <c r="Z17" s="3"/>
      <c r="AA17" s="3">
        <f t="shared" si="7"/>
        <v>0</v>
      </c>
      <c r="AB17" s="3" t="s">
        <v>3</v>
      </c>
      <c r="AC17" s="3">
        <f t="shared" si="8"/>
        <v>30</v>
      </c>
      <c r="AD17" s="3"/>
      <c r="AE17" s="3">
        <f t="shared" si="9"/>
        <v>0</v>
      </c>
      <c r="AF17" s="3">
        <v>19</v>
      </c>
      <c r="AG17" s="3">
        <f t="shared" si="10"/>
        <v>323</v>
      </c>
      <c r="AH17" s="3"/>
      <c r="AI17" s="4">
        <f t="shared" si="11"/>
        <v>0</v>
      </c>
      <c r="AJ17" s="22">
        <f t="shared" si="12"/>
        <v>1175.8000000000002</v>
      </c>
      <c r="AK17" s="3"/>
    </row>
    <row r="18" spans="1:37" ht="30">
      <c r="A18" s="3">
        <v>15</v>
      </c>
      <c r="B18" s="6" t="s">
        <v>133</v>
      </c>
      <c r="C18" s="6" t="s">
        <v>249</v>
      </c>
      <c r="D18" s="18" t="s">
        <v>134</v>
      </c>
      <c r="E18" s="18" t="s">
        <v>69</v>
      </c>
      <c r="F18" s="5" t="s">
        <v>5</v>
      </c>
      <c r="G18" s="5">
        <v>7.3</v>
      </c>
      <c r="H18" s="5">
        <f t="shared" si="0"/>
        <v>803</v>
      </c>
      <c r="I18" s="5" t="s">
        <v>5</v>
      </c>
      <c r="J18" s="3" t="s">
        <v>5</v>
      </c>
      <c r="K18" s="3" t="s">
        <v>5</v>
      </c>
      <c r="L18" s="11" t="str">
        <f t="shared" si="1"/>
        <v>ΟΚ</v>
      </c>
      <c r="M18" s="15"/>
      <c r="N18" s="3"/>
      <c r="O18" s="30"/>
      <c r="P18" s="5"/>
      <c r="Q18" s="3">
        <f t="shared" si="2"/>
        <v>0</v>
      </c>
      <c r="R18" s="5" t="s">
        <v>5</v>
      </c>
      <c r="S18" s="5">
        <f t="shared" si="3"/>
        <v>60</v>
      </c>
      <c r="T18" s="3"/>
      <c r="U18" s="3">
        <f t="shared" si="4"/>
        <v>0</v>
      </c>
      <c r="V18" s="3"/>
      <c r="W18" s="3">
        <f t="shared" si="5"/>
        <v>0</v>
      </c>
      <c r="X18" s="3"/>
      <c r="Y18" s="3">
        <f t="shared" si="6"/>
        <v>0</v>
      </c>
      <c r="Z18" s="3"/>
      <c r="AA18" s="3">
        <f t="shared" si="7"/>
        <v>0</v>
      </c>
      <c r="AB18" s="3" t="s">
        <v>3</v>
      </c>
      <c r="AC18" s="3">
        <f t="shared" si="8"/>
        <v>30</v>
      </c>
      <c r="AD18" s="3"/>
      <c r="AE18" s="3">
        <f t="shared" si="9"/>
        <v>0</v>
      </c>
      <c r="AF18" s="3">
        <v>15</v>
      </c>
      <c r="AG18" s="3">
        <f t="shared" si="10"/>
        <v>255</v>
      </c>
      <c r="AH18" s="3"/>
      <c r="AI18" s="4">
        <f t="shared" si="11"/>
        <v>0</v>
      </c>
      <c r="AJ18" s="22">
        <f t="shared" si="12"/>
        <v>1148</v>
      </c>
      <c r="AK18" s="3"/>
    </row>
    <row r="19" spans="1:37" ht="30">
      <c r="A19" s="24">
        <v>16</v>
      </c>
      <c r="B19" s="6" t="s">
        <v>177</v>
      </c>
      <c r="C19" s="6" t="s">
        <v>268</v>
      </c>
      <c r="D19" s="18" t="s">
        <v>178</v>
      </c>
      <c r="E19" s="18" t="s">
        <v>179</v>
      </c>
      <c r="F19" s="5" t="s">
        <v>5</v>
      </c>
      <c r="G19" s="5">
        <v>7.2</v>
      </c>
      <c r="H19" s="5">
        <f t="shared" si="0"/>
        <v>792</v>
      </c>
      <c r="I19" s="5" t="s">
        <v>5</v>
      </c>
      <c r="J19" s="3" t="s">
        <v>5</v>
      </c>
      <c r="K19" s="3" t="s">
        <v>5</v>
      </c>
      <c r="L19" s="11" t="str">
        <f t="shared" si="1"/>
        <v>ΟΚ</v>
      </c>
      <c r="M19" s="15"/>
      <c r="N19" s="3"/>
      <c r="O19" s="30"/>
      <c r="P19" s="5"/>
      <c r="Q19" s="3">
        <f t="shared" si="2"/>
        <v>0</v>
      </c>
      <c r="R19" s="5"/>
      <c r="S19" s="5">
        <f t="shared" si="3"/>
        <v>0</v>
      </c>
      <c r="T19" s="3"/>
      <c r="U19" s="3">
        <f t="shared" si="4"/>
        <v>0</v>
      </c>
      <c r="V19" s="3"/>
      <c r="W19" s="3">
        <f t="shared" si="5"/>
        <v>0</v>
      </c>
      <c r="X19" s="3"/>
      <c r="Y19" s="3">
        <f t="shared" si="6"/>
        <v>0</v>
      </c>
      <c r="Z19" s="3"/>
      <c r="AA19" s="3">
        <f t="shared" si="7"/>
        <v>0</v>
      </c>
      <c r="AB19" s="3" t="s">
        <v>3</v>
      </c>
      <c r="AC19" s="3">
        <f t="shared" si="8"/>
        <v>30</v>
      </c>
      <c r="AD19" s="3"/>
      <c r="AE19" s="3">
        <f t="shared" si="9"/>
        <v>0</v>
      </c>
      <c r="AF19" s="3">
        <v>19</v>
      </c>
      <c r="AG19" s="3">
        <f t="shared" si="10"/>
        <v>323</v>
      </c>
      <c r="AH19" s="3"/>
      <c r="AI19" s="4">
        <f t="shared" si="11"/>
        <v>0</v>
      </c>
      <c r="AJ19" s="22">
        <f t="shared" si="12"/>
        <v>1145</v>
      </c>
      <c r="AK19" s="3"/>
    </row>
    <row r="20" spans="1:37" ht="30">
      <c r="A20" s="3">
        <v>17</v>
      </c>
      <c r="B20" s="6" t="s">
        <v>88</v>
      </c>
      <c r="C20" s="6" t="s">
        <v>226</v>
      </c>
      <c r="D20" s="18" t="s">
        <v>89</v>
      </c>
      <c r="E20" s="18" t="s">
        <v>90</v>
      </c>
      <c r="F20" s="5" t="s">
        <v>5</v>
      </c>
      <c r="G20" s="5">
        <v>7.54</v>
      </c>
      <c r="H20" s="5">
        <f t="shared" si="0"/>
        <v>829.4</v>
      </c>
      <c r="I20" s="5" t="s">
        <v>5</v>
      </c>
      <c r="J20" s="3" t="s">
        <v>5</v>
      </c>
      <c r="K20" s="3" t="s">
        <v>5</v>
      </c>
      <c r="L20" s="11" t="str">
        <f t="shared" si="1"/>
        <v>ΟΚ</v>
      </c>
      <c r="M20" s="15"/>
      <c r="N20" s="3"/>
      <c r="O20" s="30" t="s">
        <v>5</v>
      </c>
      <c r="P20" s="5"/>
      <c r="Q20" s="3">
        <f t="shared" si="2"/>
        <v>0</v>
      </c>
      <c r="R20" s="5"/>
      <c r="S20" s="5">
        <f t="shared" si="3"/>
        <v>0</v>
      </c>
      <c r="T20" s="3"/>
      <c r="U20" s="3">
        <f t="shared" si="4"/>
        <v>0</v>
      </c>
      <c r="V20" s="3"/>
      <c r="W20" s="3">
        <f t="shared" si="5"/>
        <v>0</v>
      </c>
      <c r="X20" s="3"/>
      <c r="Y20" s="3">
        <f t="shared" si="6"/>
        <v>0</v>
      </c>
      <c r="Z20" s="3"/>
      <c r="AA20" s="3">
        <f t="shared" si="7"/>
        <v>0</v>
      </c>
      <c r="AB20" s="3" t="s">
        <v>3</v>
      </c>
      <c r="AC20" s="3">
        <f t="shared" si="8"/>
        <v>30</v>
      </c>
      <c r="AD20" s="3"/>
      <c r="AE20" s="3">
        <f t="shared" si="9"/>
        <v>0</v>
      </c>
      <c r="AF20" s="3">
        <v>15</v>
      </c>
      <c r="AG20" s="3">
        <f t="shared" si="10"/>
        <v>255</v>
      </c>
      <c r="AH20" s="3"/>
      <c r="AI20" s="4">
        <f t="shared" si="11"/>
        <v>0</v>
      </c>
      <c r="AJ20" s="22">
        <f t="shared" si="12"/>
        <v>1114.4000000000001</v>
      </c>
      <c r="AK20" s="3"/>
    </row>
    <row r="21" spans="1:37" s="29" customFormat="1" ht="30">
      <c r="A21" s="3">
        <v>18</v>
      </c>
      <c r="B21" s="19" t="s">
        <v>84</v>
      </c>
      <c r="C21" s="19" t="s">
        <v>254</v>
      </c>
      <c r="D21" s="20" t="s">
        <v>253</v>
      </c>
      <c r="E21" s="20" t="s">
        <v>42</v>
      </c>
      <c r="F21" s="5" t="s">
        <v>5</v>
      </c>
      <c r="G21" s="25">
        <v>8.52</v>
      </c>
      <c r="H21" s="25">
        <f t="shared" si="0"/>
        <v>937.19999999999993</v>
      </c>
      <c r="I21" s="5" t="s">
        <v>5</v>
      </c>
      <c r="J21" s="3" t="s">
        <v>5</v>
      </c>
      <c r="K21" s="3" t="s">
        <v>5</v>
      </c>
      <c r="L21" s="26" t="str">
        <f t="shared" si="1"/>
        <v>ΟΚ</v>
      </c>
      <c r="M21" s="31"/>
      <c r="N21" s="24"/>
      <c r="O21" s="32"/>
      <c r="P21" s="25"/>
      <c r="Q21" s="24">
        <f t="shared" si="2"/>
        <v>0</v>
      </c>
      <c r="R21" s="25"/>
      <c r="S21" s="25">
        <f t="shared" si="3"/>
        <v>0</v>
      </c>
      <c r="T21" s="24"/>
      <c r="U21" s="24">
        <f t="shared" si="4"/>
        <v>0</v>
      </c>
      <c r="V21" s="24"/>
      <c r="W21" s="24">
        <f t="shared" si="5"/>
        <v>0</v>
      </c>
      <c r="X21" s="24"/>
      <c r="Y21" s="24">
        <f t="shared" si="6"/>
        <v>0</v>
      </c>
      <c r="Z21" s="24"/>
      <c r="AA21" s="24">
        <f t="shared" si="7"/>
        <v>0</v>
      </c>
      <c r="AB21" s="3" t="s">
        <v>3</v>
      </c>
      <c r="AC21" s="24">
        <f t="shared" si="8"/>
        <v>30</v>
      </c>
      <c r="AD21" s="24"/>
      <c r="AE21" s="24">
        <f t="shared" si="9"/>
        <v>0</v>
      </c>
      <c r="AF21" s="24">
        <v>8</v>
      </c>
      <c r="AG21" s="24">
        <f t="shared" si="10"/>
        <v>136</v>
      </c>
      <c r="AH21" s="24"/>
      <c r="AI21" s="27">
        <f t="shared" si="11"/>
        <v>0</v>
      </c>
      <c r="AJ21" s="28">
        <f t="shared" si="12"/>
        <v>1103.1999999999998</v>
      </c>
      <c r="AK21" s="24"/>
    </row>
    <row r="22" spans="1:37" ht="30">
      <c r="A22" s="24">
        <v>19</v>
      </c>
      <c r="B22" s="6" t="s">
        <v>52</v>
      </c>
      <c r="C22" s="6" t="s">
        <v>214</v>
      </c>
      <c r="D22" s="18" t="s">
        <v>53</v>
      </c>
      <c r="E22" s="18" t="s">
        <v>54</v>
      </c>
      <c r="F22" s="5" t="s">
        <v>5</v>
      </c>
      <c r="G22" s="5">
        <v>8.8699999999999992</v>
      </c>
      <c r="H22" s="5">
        <f t="shared" si="0"/>
        <v>975.69999999999993</v>
      </c>
      <c r="I22" s="5" t="s">
        <v>5</v>
      </c>
      <c r="J22" s="3" t="s">
        <v>5</v>
      </c>
      <c r="K22" s="3" t="s">
        <v>5</v>
      </c>
      <c r="L22" s="11" t="str">
        <f t="shared" si="1"/>
        <v>ΟΚ</v>
      </c>
      <c r="M22" s="15"/>
      <c r="N22" s="3"/>
      <c r="O22" s="30"/>
      <c r="P22" s="5"/>
      <c r="Q22" s="3">
        <f t="shared" si="2"/>
        <v>0</v>
      </c>
      <c r="R22" s="5"/>
      <c r="S22" s="5">
        <f t="shared" si="3"/>
        <v>0</v>
      </c>
      <c r="T22" s="3"/>
      <c r="U22" s="3">
        <f t="shared" si="4"/>
        <v>0</v>
      </c>
      <c r="V22" s="3"/>
      <c r="W22" s="3">
        <f t="shared" si="5"/>
        <v>0</v>
      </c>
      <c r="X22" s="3"/>
      <c r="Y22" s="3">
        <f t="shared" si="6"/>
        <v>0</v>
      </c>
      <c r="Z22" s="3"/>
      <c r="AA22" s="3">
        <f t="shared" si="7"/>
        <v>0</v>
      </c>
      <c r="AB22" s="24" t="s">
        <v>2</v>
      </c>
      <c r="AC22" s="3">
        <f t="shared" si="8"/>
        <v>70</v>
      </c>
      <c r="AD22" s="3"/>
      <c r="AE22" s="3">
        <f t="shared" si="9"/>
        <v>0</v>
      </c>
      <c r="AF22" s="3">
        <v>3</v>
      </c>
      <c r="AG22" s="3">
        <f t="shared" si="10"/>
        <v>51</v>
      </c>
      <c r="AH22" s="3"/>
      <c r="AI22" s="4">
        <f t="shared" si="11"/>
        <v>0</v>
      </c>
      <c r="AJ22" s="22">
        <f t="shared" si="12"/>
        <v>1096.6999999999998</v>
      </c>
      <c r="AK22" s="3"/>
    </row>
    <row r="23" spans="1:37">
      <c r="A23" s="3">
        <v>20</v>
      </c>
      <c r="B23" s="6" t="s">
        <v>40</v>
      </c>
      <c r="C23" s="6" t="s">
        <v>208</v>
      </c>
      <c r="D23" s="18" t="s">
        <v>41</v>
      </c>
      <c r="E23" s="18" t="s">
        <v>42</v>
      </c>
      <c r="F23" s="5" t="s">
        <v>5</v>
      </c>
      <c r="G23" s="5">
        <v>8.51</v>
      </c>
      <c r="H23" s="5">
        <f t="shared" si="0"/>
        <v>936.1</v>
      </c>
      <c r="I23" s="5" t="s">
        <v>5</v>
      </c>
      <c r="J23" s="3" t="s">
        <v>5</v>
      </c>
      <c r="K23" s="3" t="s">
        <v>5</v>
      </c>
      <c r="L23" s="11" t="str">
        <f t="shared" si="1"/>
        <v>ΟΚ</v>
      </c>
      <c r="M23" s="15"/>
      <c r="N23" s="3"/>
      <c r="O23" s="3"/>
      <c r="P23" s="5" t="s">
        <v>5</v>
      </c>
      <c r="Q23" s="3">
        <f t="shared" si="2"/>
        <v>120</v>
      </c>
      <c r="R23" s="5"/>
      <c r="S23" s="5">
        <f t="shared" si="3"/>
        <v>0</v>
      </c>
      <c r="T23" s="3"/>
      <c r="U23" s="3">
        <f t="shared" si="4"/>
        <v>0</v>
      </c>
      <c r="V23" s="3"/>
      <c r="W23" s="3">
        <f t="shared" si="5"/>
        <v>0</v>
      </c>
      <c r="X23" s="3"/>
      <c r="Y23" s="3">
        <f t="shared" si="6"/>
        <v>0</v>
      </c>
      <c r="Z23" s="3"/>
      <c r="AA23" s="3">
        <f t="shared" si="7"/>
        <v>0</v>
      </c>
      <c r="AB23" s="3" t="s">
        <v>3</v>
      </c>
      <c r="AC23" s="3">
        <f t="shared" si="8"/>
        <v>30</v>
      </c>
      <c r="AD23" s="3"/>
      <c r="AE23" s="3">
        <f t="shared" si="9"/>
        <v>0</v>
      </c>
      <c r="AF23" s="3"/>
      <c r="AG23" s="3">
        <f t="shared" si="10"/>
        <v>0</v>
      </c>
      <c r="AH23" s="3"/>
      <c r="AI23" s="4">
        <f t="shared" si="11"/>
        <v>0</v>
      </c>
      <c r="AJ23" s="22">
        <f t="shared" si="12"/>
        <v>1086.0999999999999</v>
      </c>
      <c r="AK23" s="3"/>
    </row>
    <row r="24" spans="1:37">
      <c r="A24" s="3">
        <v>21</v>
      </c>
      <c r="B24" s="6" t="s">
        <v>186</v>
      </c>
      <c r="C24" s="6" t="s">
        <v>273</v>
      </c>
      <c r="D24" s="18" t="s">
        <v>187</v>
      </c>
      <c r="E24" s="18" t="s">
        <v>188</v>
      </c>
      <c r="F24" s="5" t="s">
        <v>5</v>
      </c>
      <c r="G24" s="5">
        <v>9.02</v>
      </c>
      <c r="H24" s="5">
        <f t="shared" si="0"/>
        <v>992.19999999999993</v>
      </c>
      <c r="I24" s="5" t="s">
        <v>5</v>
      </c>
      <c r="J24" s="3" t="s">
        <v>5</v>
      </c>
      <c r="K24" s="3" t="s">
        <v>5</v>
      </c>
      <c r="L24" s="11" t="str">
        <f t="shared" si="1"/>
        <v>ΟΚ</v>
      </c>
      <c r="M24" s="15"/>
      <c r="N24" s="3"/>
      <c r="O24" s="30"/>
      <c r="P24" s="5"/>
      <c r="Q24" s="3">
        <f t="shared" si="2"/>
        <v>0</v>
      </c>
      <c r="R24" s="5"/>
      <c r="S24" s="5">
        <f t="shared" si="3"/>
        <v>0</v>
      </c>
      <c r="T24" s="3"/>
      <c r="U24" s="3">
        <f t="shared" si="4"/>
        <v>0</v>
      </c>
      <c r="V24" s="3"/>
      <c r="W24" s="3">
        <f t="shared" si="5"/>
        <v>0</v>
      </c>
      <c r="X24" s="3"/>
      <c r="Y24" s="3">
        <f t="shared" si="6"/>
        <v>0</v>
      </c>
      <c r="Z24" s="3"/>
      <c r="AA24" s="3">
        <f t="shared" si="7"/>
        <v>0</v>
      </c>
      <c r="AB24" s="24" t="s">
        <v>2</v>
      </c>
      <c r="AC24" s="3">
        <f t="shared" si="8"/>
        <v>70</v>
      </c>
      <c r="AD24" s="3"/>
      <c r="AE24" s="3">
        <f t="shared" si="9"/>
        <v>0</v>
      </c>
      <c r="AF24" s="3"/>
      <c r="AG24" s="3">
        <f t="shared" si="10"/>
        <v>0</v>
      </c>
      <c r="AH24" s="3"/>
      <c r="AI24" s="4">
        <f t="shared" si="11"/>
        <v>0</v>
      </c>
      <c r="AJ24" s="22">
        <f t="shared" si="12"/>
        <v>1062.1999999999998</v>
      </c>
      <c r="AK24" s="3"/>
    </row>
    <row r="25" spans="1:37" ht="30">
      <c r="A25" s="24">
        <v>22</v>
      </c>
      <c r="B25" s="6" t="s">
        <v>61</v>
      </c>
      <c r="C25" s="6" t="s">
        <v>217</v>
      </c>
      <c r="D25" s="18" t="s">
        <v>62</v>
      </c>
      <c r="E25" s="18" t="s">
        <v>63</v>
      </c>
      <c r="F25" s="5" t="s">
        <v>5</v>
      </c>
      <c r="G25" s="5">
        <v>8.2200000000000006</v>
      </c>
      <c r="H25" s="5">
        <f t="shared" si="0"/>
        <v>904.2</v>
      </c>
      <c r="I25" s="5" t="s">
        <v>5</v>
      </c>
      <c r="J25" s="3" t="s">
        <v>5</v>
      </c>
      <c r="K25" s="3" t="s">
        <v>5</v>
      </c>
      <c r="L25" s="11" t="str">
        <f t="shared" si="1"/>
        <v>ΟΚ</v>
      </c>
      <c r="M25" s="15"/>
      <c r="N25" s="3"/>
      <c r="O25" s="30"/>
      <c r="P25" s="5" t="s">
        <v>5</v>
      </c>
      <c r="Q25" s="3">
        <f t="shared" si="2"/>
        <v>120</v>
      </c>
      <c r="R25" s="5"/>
      <c r="S25" s="5">
        <f t="shared" si="3"/>
        <v>0</v>
      </c>
      <c r="T25" s="3"/>
      <c r="U25" s="3">
        <f t="shared" si="4"/>
        <v>0</v>
      </c>
      <c r="V25" s="3"/>
      <c r="W25" s="3">
        <f t="shared" si="5"/>
        <v>0</v>
      </c>
      <c r="X25" s="3"/>
      <c r="Y25" s="3">
        <f t="shared" si="6"/>
        <v>0</v>
      </c>
      <c r="Z25" s="3"/>
      <c r="AA25" s="3">
        <f t="shared" si="7"/>
        <v>0</v>
      </c>
      <c r="AB25" s="3" t="s">
        <v>3</v>
      </c>
      <c r="AC25" s="3">
        <f t="shared" si="8"/>
        <v>30</v>
      </c>
      <c r="AD25" s="3"/>
      <c r="AE25" s="3">
        <f t="shared" si="9"/>
        <v>0</v>
      </c>
      <c r="AF25" s="3"/>
      <c r="AG25" s="3">
        <f t="shared" si="10"/>
        <v>0</v>
      </c>
      <c r="AH25" s="3"/>
      <c r="AI25" s="4">
        <f t="shared" si="11"/>
        <v>0</v>
      </c>
      <c r="AJ25" s="22">
        <f t="shared" si="12"/>
        <v>1054.2</v>
      </c>
      <c r="AK25" s="3"/>
    </row>
    <row r="26" spans="1:37">
      <c r="A26" s="3">
        <v>23</v>
      </c>
      <c r="B26" s="6" t="s">
        <v>153</v>
      </c>
      <c r="C26" s="6" t="s">
        <v>257</v>
      </c>
      <c r="D26" s="18" t="s">
        <v>154</v>
      </c>
      <c r="E26" s="18" t="s">
        <v>140</v>
      </c>
      <c r="F26" s="5" t="s">
        <v>5</v>
      </c>
      <c r="G26" s="5">
        <v>7.5</v>
      </c>
      <c r="H26" s="5">
        <f t="shared" si="0"/>
        <v>825</v>
      </c>
      <c r="I26" s="5" t="s">
        <v>5</v>
      </c>
      <c r="J26" s="3" t="s">
        <v>5</v>
      </c>
      <c r="K26" s="3" t="s">
        <v>5</v>
      </c>
      <c r="L26" s="11" t="str">
        <f t="shared" si="1"/>
        <v>ΟΚ</v>
      </c>
      <c r="M26" s="15"/>
      <c r="N26" s="3"/>
      <c r="O26" s="30" t="s">
        <v>5</v>
      </c>
      <c r="P26" s="5" t="s">
        <v>5</v>
      </c>
      <c r="Q26" s="3">
        <f t="shared" si="2"/>
        <v>120</v>
      </c>
      <c r="R26" s="5"/>
      <c r="S26" s="5">
        <f t="shared" si="3"/>
        <v>0</v>
      </c>
      <c r="T26" s="3"/>
      <c r="U26" s="3">
        <f t="shared" si="4"/>
        <v>0</v>
      </c>
      <c r="V26" s="3"/>
      <c r="W26" s="3">
        <f t="shared" si="5"/>
        <v>0</v>
      </c>
      <c r="X26" s="3" t="s">
        <v>3</v>
      </c>
      <c r="Y26" s="3">
        <f t="shared" si="6"/>
        <v>30</v>
      </c>
      <c r="Z26" s="3"/>
      <c r="AA26" s="3">
        <f t="shared" si="7"/>
        <v>0</v>
      </c>
      <c r="AB26" s="24" t="s">
        <v>2</v>
      </c>
      <c r="AC26" s="3">
        <f t="shared" si="8"/>
        <v>70</v>
      </c>
      <c r="AD26" s="3"/>
      <c r="AE26" s="3">
        <f t="shared" si="9"/>
        <v>0</v>
      </c>
      <c r="AF26" s="3"/>
      <c r="AG26" s="3">
        <f t="shared" si="10"/>
        <v>0</v>
      </c>
      <c r="AH26" s="3"/>
      <c r="AI26" s="4">
        <f t="shared" si="11"/>
        <v>0</v>
      </c>
      <c r="AJ26" s="22">
        <f t="shared" si="12"/>
        <v>1045</v>
      </c>
      <c r="AK26" s="3"/>
    </row>
    <row r="27" spans="1:37" ht="30">
      <c r="A27" s="3">
        <v>24</v>
      </c>
      <c r="B27" s="6" t="s">
        <v>75</v>
      </c>
      <c r="C27" s="6" t="s">
        <v>222</v>
      </c>
      <c r="D27" s="18" t="s">
        <v>76</v>
      </c>
      <c r="E27" s="18" t="s">
        <v>77</v>
      </c>
      <c r="F27" s="5" t="s">
        <v>5</v>
      </c>
      <c r="G27" s="5">
        <v>7.25</v>
      </c>
      <c r="H27" s="5">
        <f t="shared" si="0"/>
        <v>797.5</v>
      </c>
      <c r="I27" s="5" t="s">
        <v>5</v>
      </c>
      <c r="J27" s="3" t="s">
        <v>5</v>
      </c>
      <c r="K27" s="3" t="s">
        <v>5</v>
      </c>
      <c r="L27" s="11" t="str">
        <f t="shared" si="1"/>
        <v>ΟΚ</v>
      </c>
      <c r="M27" s="15"/>
      <c r="N27" s="3"/>
      <c r="O27" s="30"/>
      <c r="P27" s="5"/>
      <c r="Q27" s="3">
        <f t="shared" si="2"/>
        <v>0</v>
      </c>
      <c r="R27" s="5"/>
      <c r="S27" s="5">
        <f t="shared" si="3"/>
        <v>0</v>
      </c>
      <c r="T27" s="3"/>
      <c r="U27" s="3">
        <f t="shared" si="4"/>
        <v>0</v>
      </c>
      <c r="V27" s="3"/>
      <c r="W27" s="3">
        <f t="shared" si="5"/>
        <v>0</v>
      </c>
      <c r="X27" s="3"/>
      <c r="Y27" s="3">
        <f t="shared" si="6"/>
        <v>0</v>
      </c>
      <c r="Z27" s="3"/>
      <c r="AA27" s="3">
        <f t="shared" si="7"/>
        <v>0</v>
      </c>
      <c r="AB27" s="24" t="s">
        <v>2</v>
      </c>
      <c r="AC27" s="3">
        <f t="shared" si="8"/>
        <v>70</v>
      </c>
      <c r="AD27" s="3"/>
      <c r="AE27" s="3">
        <f t="shared" si="9"/>
        <v>0</v>
      </c>
      <c r="AF27" s="3">
        <v>10</v>
      </c>
      <c r="AG27" s="3">
        <f t="shared" si="10"/>
        <v>170</v>
      </c>
      <c r="AH27" s="3"/>
      <c r="AI27" s="4">
        <f t="shared" si="11"/>
        <v>0</v>
      </c>
      <c r="AJ27" s="22">
        <f t="shared" si="12"/>
        <v>1037.5</v>
      </c>
      <c r="AK27" s="3"/>
    </row>
    <row r="28" spans="1:37" ht="30">
      <c r="A28" s="24">
        <v>25</v>
      </c>
      <c r="B28" s="6" t="s">
        <v>144</v>
      </c>
      <c r="C28" s="6" t="s">
        <v>297</v>
      </c>
      <c r="D28" s="18" t="s">
        <v>145</v>
      </c>
      <c r="E28" s="18" t="s">
        <v>140</v>
      </c>
      <c r="F28" s="5" t="s">
        <v>5</v>
      </c>
      <c r="G28" s="5">
        <v>8.66</v>
      </c>
      <c r="H28" s="5">
        <f t="shared" si="0"/>
        <v>952.6</v>
      </c>
      <c r="I28" s="5" t="s">
        <v>5</v>
      </c>
      <c r="J28" s="3" t="s">
        <v>5</v>
      </c>
      <c r="K28" s="3" t="s">
        <v>5</v>
      </c>
      <c r="L28" s="11" t="str">
        <f t="shared" si="1"/>
        <v>ΟΚ</v>
      </c>
      <c r="M28" s="15"/>
      <c r="N28" s="3"/>
      <c r="O28" s="30"/>
      <c r="P28" s="5"/>
      <c r="Q28" s="3">
        <f t="shared" si="2"/>
        <v>0</v>
      </c>
      <c r="R28" s="5"/>
      <c r="S28" s="5">
        <f t="shared" si="3"/>
        <v>0</v>
      </c>
      <c r="T28" s="3"/>
      <c r="U28" s="3">
        <f t="shared" si="4"/>
        <v>0</v>
      </c>
      <c r="V28" s="3"/>
      <c r="W28" s="3">
        <f t="shared" si="5"/>
        <v>0</v>
      </c>
      <c r="X28" s="3"/>
      <c r="Y28" s="3">
        <f t="shared" si="6"/>
        <v>0</v>
      </c>
      <c r="Z28" s="3"/>
      <c r="AA28" s="3">
        <f t="shared" si="7"/>
        <v>0</v>
      </c>
      <c r="AB28" s="24" t="s">
        <v>2</v>
      </c>
      <c r="AC28" s="3">
        <f t="shared" si="8"/>
        <v>70</v>
      </c>
      <c r="AD28" s="3"/>
      <c r="AE28" s="3">
        <f t="shared" si="9"/>
        <v>0</v>
      </c>
      <c r="AF28" s="3"/>
      <c r="AG28" s="3">
        <f t="shared" si="10"/>
        <v>0</v>
      </c>
      <c r="AH28" s="3"/>
      <c r="AI28" s="4">
        <f t="shared" si="11"/>
        <v>0</v>
      </c>
      <c r="AJ28" s="22">
        <f t="shared" si="12"/>
        <v>1022.6</v>
      </c>
      <c r="AK28" s="3"/>
    </row>
    <row r="29" spans="1:37">
      <c r="A29" s="3">
        <v>26</v>
      </c>
      <c r="B29" s="6" t="s">
        <v>34</v>
      </c>
      <c r="C29" s="6" t="s">
        <v>206</v>
      </c>
      <c r="D29" s="18" t="s">
        <v>35</v>
      </c>
      <c r="E29" s="18" t="s">
        <v>36</v>
      </c>
      <c r="F29" s="5" t="s">
        <v>5</v>
      </c>
      <c r="G29" s="5">
        <v>6.86</v>
      </c>
      <c r="H29" s="5">
        <f t="shared" si="0"/>
        <v>754.6</v>
      </c>
      <c r="I29" s="5" t="s">
        <v>5</v>
      </c>
      <c r="J29" s="3" t="s">
        <v>5</v>
      </c>
      <c r="K29" s="3" t="s">
        <v>5</v>
      </c>
      <c r="L29" s="11" t="str">
        <f t="shared" si="1"/>
        <v>ΟΚ</v>
      </c>
      <c r="M29" s="15"/>
      <c r="N29" s="3"/>
      <c r="O29" s="30"/>
      <c r="P29" s="5"/>
      <c r="Q29" s="3">
        <f t="shared" si="2"/>
        <v>0</v>
      </c>
      <c r="R29" s="5"/>
      <c r="S29" s="5">
        <f t="shared" si="3"/>
        <v>0</v>
      </c>
      <c r="T29" s="3"/>
      <c r="U29" s="3">
        <f t="shared" si="4"/>
        <v>0</v>
      </c>
      <c r="V29" s="3"/>
      <c r="W29" s="3">
        <f t="shared" si="5"/>
        <v>0</v>
      </c>
      <c r="X29" s="3" t="s">
        <v>3</v>
      </c>
      <c r="Y29" s="3">
        <f t="shared" si="6"/>
        <v>30</v>
      </c>
      <c r="Z29" s="3"/>
      <c r="AA29" s="3">
        <f t="shared" si="7"/>
        <v>0</v>
      </c>
      <c r="AB29" s="3" t="s">
        <v>3</v>
      </c>
      <c r="AC29" s="3">
        <f t="shared" si="8"/>
        <v>30</v>
      </c>
      <c r="AD29" s="3"/>
      <c r="AE29" s="3">
        <f t="shared" si="9"/>
        <v>0</v>
      </c>
      <c r="AF29" s="3">
        <v>12</v>
      </c>
      <c r="AG29" s="3">
        <f t="shared" si="10"/>
        <v>204</v>
      </c>
      <c r="AH29" s="3"/>
      <c r="AI29" s="4">
        <f t="shared" si="11"/>
        <v>0</v>
      </c>
      <c r="AJ29" s="22">
        <f t="shared" si="12"/>
        <v>1018.6</v>
      </c>
      <c r="AK29" s="3"/>
    </row>
    <row r="30" spans="1:37">
      <c r="A30" s="3">
        <v>27</v>
      </c>
      <c r="B30" s="6" t="s">
        <v>141</v>
      </c>
      <c r="C30" s="6" t="s">
        <v>252</v>
      </c>
      <c r="D30" s="18" t="s">
        <v>142</v>
      </c>
      <c r="E30" s="18" t="s">
        <v>143</v>
      </c>
      <c r="F30" s="5" t="s">
        <v>5</v>
      </c>
      <c r="G30" s="5">
        <v>8.4600000000000009</v>
      </c>
      <c r="H30" s="5">
        <f t="shared" si="0"/>
        <v>930.60000000000014</v>
      </c>
      <c r="I30" s="5" t="s">
        <v>5</v>
      </c>
      <c r="J30" s="3" t="s">
        <v>5</v>
      </c>
      <c r="K30" s="3" t="s">
        <v>5</v>
      </c>
      <c r="L30" s="11" t="str">
        <f t="shared" si="1"/>
        <v>ΟΚ</v>
      </c>
      <c r="M30" s="15"/>
      <c r="N30" s="3"/>
      <c r="O30" s="30"/>
      <c r="P30" s="5"/>
      <c r="Q30" s="3">
        <f t="shared" si="2"/>
        <v>0</v>
      </c>
      <c r="R30" s="5"/>
      <c r="S30" s="5">
        <f t="shared" si="3"/>
        <v>0</v>
      </c>
      <c r="T30" s="3"/>
      <c r="U30" s="3">
        <f t="shared" si="4"/>
        <v>0</v>
      </c>
      <c r="V30" s="3"/>
      <c r="W30" s="3">
        <f t="shared" si="5"/>
        <v>0</v>
      </c>
      <c r="X30" s="3"/>
      <c r="Y30" s="3">
        <f t="shared" si="6"/>
        <v>0</v>
      </c>
      <c r="Z30" s="3"/>
      <c r="AA30" s="3">
        <f t="shared" si="7"/>
        <v>0</v>
      </c>
      <c r="AB30" s="24" t="s">
        <v>2</v>
      </c>
      <c r="AC30" s="3">
        <f t="shared" si="8"/>
        <v>70</v>
      </c>
      <c r="AD30" s="3"/>
      <c r="AE30" s="3">
        <f t="shared" si="9"/>
        <v>0</v>
      </c>
      <c r="AF30" s="3"/>
      <c r="AG30" s="3">
        <f t="shared" si="10"/>
        <v>0</v>
      </c>
      <c r="AH30" s="3"/>
      <c r="AI30" s="4">
        <f t="shared" si="11"/>
        <v>0</v>
      </c>
      <c r="AJ30" s="22">
        <f t="shared" si="12"/>
        <v>1000.6000000000001</v>
      </c>
      <c r="AK30" s="3"/>
    </row>
    <row r="31" spans="1:37">
      <c r="A31" s="24">
        <v>28</v>
      </c>
      <c r="B31" s="6" t="s">
        <v>135</v>
      </c>
      <c r="C31" s="6" t="s">
        <v>250</v>
      </c>
      <c r="D31" s="18" t="s">
        <v>136</v>
      </c>
      <c r="E31" s="18" t="s">
        <v>137</v>
      </c>
      <c r="F31" s="5" t="s">
        <v>5</v>
      </c>
      <c r="G31" s="5">
        <v>7.44</v>
      </c>
      <c r="H31" s="5">
        <f t="shared" si="0"/>
        <v>818.40000000000009</v>
      </c>
      <c r="I31" s="5" t="s">
        <v>5</v>
      </c>
      <c r="J31" s="3" t="s">
        <v>5</v>
      </c>
      <c r="K31" s="3" t="s">
        <v>5</v>
      </c>
      <c r="L31" s="11" t="str">
        <f t="shared" si="1"/>
        <v>ΟΚ</v>
      </c>
      <c r="M31" s="15"/>
      <c r="N31" s="3"/>
      <c r="O31" s="30" t="s">
        <v>5</v>
      </c>
      <c r="P31" s="5"/>
      <c r="Q31" s="3">
        <f t="shared" si="2"/>
        <v>0</v>
      </c>
      <c r="R31" s="5"/>
      <c r="S31" s="5">
        <f t="shared" si="3"/>
        <v>0</v>
      </c>
      <c r="T31" s="3"/>
      <c r="U31" s="3">
        <f t="shared" si="4"/>
        <v>0</v>
      </c>
      <c r="V31" s="3"/>
      <c r="W31" s="3">
        <f t="shared" si="5"/>
        <v>0</v>
      </c>
      <c r="X31" s="3"/>
      <c r="Y31" s="3">
        <f t="shared" si="6"/>
        <v>0</v>
      </c>
      <c r="Z31" s="3"/>
      <c r="AA31" s="3">
        <f t="shared" si="7"/>
        <v>0</v>
      </c>
      <c r="AB31" s="3" t="s">
        <v>3</v>
      </c>
      <c r="AC31" s="3">
        <f t="shared" si="8"/>
        <v>30</v>
      </c>
      <c r="AD31" s="3" t="s">
        <v>5</v>
      </c>
      <c r="AE31" s="3">
        <f t="shared" si="9"/>
        <v>150</v>
      </c>
      <c r="AF31" s="3"/>
      <c r="AG31" s="3">
        <f t="shared" si="10"/>
        <v>0</v>
      </c>
      <c r="AH31" s="3"/>
      <c r="AI31" s="4">
        <f t="shared" si="11"/>
        <v>0</v>
      </c>
      <c r="AJ31" s="22">
        <f t="shared" si="12"/>
        <v>998.40000000000009</v>
      </c>
      <c r="AK31" s="3"/>
    </row>
    <row r="32" spans="1:37">
      <c r="A32" s="3">
        <v>29</v>
      </c>
      <c r="B32" s="6" t="s">
        <v>96</v>
      </c>
      <c r="C32" s="6" t="s">
        <v>230</v>
      </c>
      <c r="D32" s="18" t="s">
        <v>97</v>
      </c>
      <c r="E32" s="18" t="s">
        <v>74</v>
      </c>
      <c r="F32" s="5" t="s">
        <v>5</v>
      </c>
      <c r="G32" s="5">
        <v>7.66</v>
      </c>
      <c r="H32" s="5">
        <f t="shared" si="0"/>
        <v>842.6</v>
      </c>
      <c r="I32" s="5" t="s">
        <v>5</v>
      </c>
      <c r="J32" s="3" t="s">
        <v>5</v>
      </c>
      <c r="K32" s="3" t="s">
        <v>5</v>
      </c>
      <c r="L32" s="11" t="str">
        <f t="shared" si="1"/>
        <v>ΟΚ</v>
      </c>
      <c r="M32" s="15"/>
      <c r="N32" s="3"/>
      <c r="O32" s="30"/>
      <c r="P32" s="5" t="s">
        <v>5</v>
      </c>
      <c r="Q32" s="3">
        <f t="shared" si="2"/>
        <v>120</v>
      </c>
      <c r="R32" s="5"/>
      <c r="S32" s="5">
        <f t="shared" si="3"/>
        <v>0</v>
      </c>
      <c r="T32" s="3"/>
      <c r="U32" s="3">
        <f t="shared" si="4"/>
        <v>0</v>
      </c>
      <c r="V32" s="3"/>
      <c r="W32" s="3">
        <f t="shared" si="5"/>
        <v>0</v>
      </c>
      <c r="X32" s="3"/>
      <c r="Y32" s="3">
        <f t="shared" si="6"/>
        <v>0</v>
      </c>
      <c r="Z32" s="3"/>
      <c r="AA32" s="3">
        <f t="shared" si="7"/>
        <v>0</v>
      </c>
      <c r="AB32" s="3" t="s">
        <v>3</v>
      </c>
      <c r="AC32" s="3">
        <f t="shared" si="8"/>
        <v>30</v>
      </c>
      <c r="AD32" s="3"/>
      <c r="AE32" s="3">
        <f t="shared" si="9"/>
        <v>0</v>
      </c>
      <c r="AF32" s="3"/>
      <c r="AG32" s="3">
        <f t="shared" si="10"/>
        <v>0</v>
      </c>
      <c r="AH32" s="3"/>
      <c r="AI32" s="4">
        <f t="shared" si="11"/>
        <v>0</v>
      </c>
      <c r="AJ32" s="22">
        <f t="shared" si="12"/>
        <v>992.6</v>
      </c>
      <c r="AK32" s="3"/>
    </row>
    <row r="33" spans="1:37" ht="30">
      <c r="A33" s="3">
        <v>30</v>
      </c>
      <c r="B33" s="6" t="s">
        <v>101</v>
      </c>
      <c r="C33" s="6" t="s">
        <v>234</v>
      </c>
      <c r="D33" s="18" t="s">
        <v>102</v>
      </c>
      <c r="E33" s="18" t="s">
        <v>233</v>
      </c>
      <c r="F33" s="5" t="s">
        <v>5</v>
      </c>
      <c r="G33" s="5">
        <v>8.23</v>
      </c>
      <c r="H33" s="5">
        <f t="shared" si="0"/>
        <v>905.30000000000007</v>
      </c>
      <c r="I33" s="5" t="s">
        <v>5</v>
      </c>
      <c r="J33" s="3" t="s">
        <v>5</v>
      </c>
      <c r="K33" s="3" t="s">
        <v>5</v>
      </c>
      <c r="L33" s="11" t="str">
        <f t="shared" si="1"/>
        <v>ΟΚ</v>
      </c>
      <c r="M33" s="3"/>
      <c r="N33" s="3"/>
      <c r="O33" s="30"/>
      <c r="P33" s="5"/>
      <c r="Q33" s="3">
        <f t="shared" si="2"/>
        <v>0</v>
      </c>
      <c r="R33" s="5"/>
      <c r="S33" s="5">
        <f t="shared" si="3"/>
        <v>0</v>
      </c>
      <c r="T33" s="3"/>
      <c r="U33" s="3">
        <f t="shared" si="4"/>
        <v>0</v>
      </c>
      <c r="V33" s="3"/>
      <c r="W33" s="3">
        <f t="shared" si="5"/>
        <v>0</v>
      </c>
      <c r="X33" s="3"/>
      <c r="Y33" s="3">
        <f t="shared" si="6"/>
        <v>0</v>
      </c>
      <c r="Z33" s="3"/>
      <c r="AA33" s="3">
        <f t="shared" si="7"/>
        <v>0</v>
      </c>
      <c r="AB33" s="24" t="s">
        <v>2</v>
      </c>
      <c r="AC33" s="3">
        <f t="shared" si="8"/>
        <v>70</v>
      </c>
      <c r="AD33" s="3"/>
      <c r="AE33" s="3">
        <f t="shared" si="9"/>
        <v>0</v>
      </c>
      <c r="AF33" s="3"/>
      <c r="AG33" s="3">
        <f t="shared" si="10"/>
        <v>0</v>
      </c>
      <c r="AH33" s="3"/>
      <c r="AI33" s="4">
        <f t="shared" si="11"/>
        <v>0</v>
      </c>
      <c r="AJ33" s="22">
        <f t="shared" si="12"/>
        <v>975.30000000000007</v>
      </c>
      <c r="AK33" s="3"/>
    </row>
    <row r="34" spans="1:37" ht="30">
      <c r="A34" s="24">
        <v>31</v>
      </c>
      <c r="B34" s="6" t="s">
        <v>138</v>
      </c>
      <c r="C34" s="6" t="s">
        <v>251</v>
      </c>
      <c r="D34" s="18" t="s">
        <v>139</v>
      </c>
      <c r="E34" s="18" t="s">
        <v>140</v>
      </c>
      <c r="F34" s="5" t="s">
        <v>5</v>
      </c>
      <c r="G34" s="5">
        <v>7.46</v>
      </c>
      <c r="H34" s="5">
        <f t="shared" si="0"/>
        <v>820.6</v>
      </c>
      <c r="I34" s="5" t="s">
        <v>5</v>
      </c>
      <c r="J34" s="3" t="s">
        <v>5</v>
      </c>
      <c r="K34" s="3" t="s">
        <v>5</v>
      </c>
      <c r="L34" s="11" t="str">
        <f t="shared" si="1"/>
        <v>ΟΚ</v>
      </c>
      <c r="M34" s="15"/>
      <c r="N34" s="3"/>
      <c r="O34" s="30"/>
      <c r="P34" s="5" t="s">
        <v>5</v>
      </c>
      <c r="Q34" s="3">
        <f t="shared" si="2"/>
        <v>120</v>
      </c>
      <c r="R34" s="5"/>
      <c r="S34" s="5">
        <f t="shared" si="3"/>
        <v>0</v>
      </c>
      <c r="T34" s="3"/>
      <c r="U34" s="3">
        <f t="shared" si="4"/>
        <v>0</v>
      </c>
      <c r="V34" s="3"/>
      <c r="W34" s="3">
        <f t="shared" si="5"/>
        <v>0</v>
      </c>
      <c r="X34" s="3"/>
      <c r="Y34" s="3">
        <f t="shared" si="6"/>
        <v>0</v>
      </c>
      <c r="Z34" s="3"/>
      <c r="AA34" s="3">
        <f t="shared" si="7"/>
        <v>0</v>
      </c>
      <c r="AB34" s="3" t="s">
        <v>3</v>
      </c>
      <c r="AC34" s="3">
        <f t="shared" si="8"/>
        <v>30</v>
      </c>
      <c r="AD34" s="3"/>
      <c r="AE34" s="3">
        <f t="shared" si="9"/>
        <v>0</v>
      </c>
      <c r="AF34" s="3"/>
      <c r="AG34" s="3">
        <f t="shared" si="10"/>
        <v>0</v>
      </c>
      <c r="AH34" s="3"/>
      <c r="AI34" s="4">
        <f t="shared" si="11"/>
        <v>0</v>
      </c>
      <c r="AJ34" s="22">
        <f t="shared" si="12"/>
        <v>970.6</v>
      </c>
      <c r="AK34" s="3"/>
    </row>
    <row r="35" spans="1:37">
      <c r="A35" s="3">
        <v>32</v>
      </c>
      <c r="B35" s="19" t="s">
        <v>130</v>
      </c>
      <c r="C35" s="19" t="s">
        <v>248</v>
      </c>
      <c r="D35" s="20" t="s">
        <v>131</v>
      </c>
      <c r="E35" s="20" t="s">
        <v>132</v>
      </c>
      <c r="F35" s="5" t="s">
        <v>5</v>
      </c>
      <c r="G35" s="5">
        <v>8.18</v>
      </c>
      <c r="H35" s="5">
        <f t="shared" si="0"/>
        <v>899.8</v>
      </c>
      <c r="I35" s="5" t="s">
        <v>5</v>
      </c>
      <c r="J35" s="3" t="s">
        <v>5</v>
      </c>
      <c r="K35" s="3" t="s">
        <v>5</v>
      </c>
      <c r="L35" s="11" t="str">
        <f t="shared" si="1"/>
        <v>ΟΚ</v>
      </c>
      <c r="M35" s="15"/>
      <c r="N35" s="3"/>
      <c r="O35" s="30" t="s">
        <v>5</v>
      </c>
      <c r="P35" s="5"/>
      <c r="Q35" s="3">
        <f t="shared" si="2"/>
        <v>0</v>
      </c>
      <c r="R35" s="5"/>
      <c r="S35" s="5">
        <f t="shared" si="3"/>
        <v>0</v>
      </c>
      <c r="T35" s="3"/>
      <c r="U35" s="3">
        <f t="shared" si="4"/>
        <v>0</v>
      </c>
      <c r="V35" s="3"/>
      <c r="W35" s="3">
        <f t="shared" si="5"/>
        <v>0</v>
      </c>
      <c r="X35" s="3"/>
      <c r="Y35" s="3">
        <f t="shared" si="6"/>
        <v>0</v>
      </c>
      <c r="Z35" s="3"/>
      <c r="AA35" s="3">
        <f t="shared" si="7"/>
        <v>0</v>
      </c>
      <c r="AB35" s="24" t="s">
        <v>2</v>
      </c>
      <c r="AC35" s="3">
        <f t="shared" si="8"/>
        <v>70</v>
      </c>
      <c r="AD35" s="3"/>
      <c r="AE35" s="3">
        <f t="shared" si="9"/>
        <v>0</v>
      </c>
      <c r="AF35" s="3"/>
      <c r="AG35" s="3">
        <f t="shared" si="10"/>
        <v>0</v>
      </c>
      <c r="AH35" s="3"/>
      <c r="AI35" s="4">
        <f t="shared" si="11"/>
        <v>0</v>
      </c>
      <c r="AJ35" s="22">
        <f t="shared" si="12"/>
        <v>969.8</v>
      </c>
      <c r="AK35" s="3"/>
    </row>
    <row r="36" spans="1:37" ht="30">
      <c r="A36" s="3">
        <v>33</v>
      </c>
      <c r="B36" s="6" t="s">
        <v>150</v>
      </c>
      <c r="C36" s="6" t="s">
        <v>256</v>
      </c>
      <c r="D36" s="18" t="s">
        <v>151</v>
      </c>
      <c r="E36" s="18" t="s">
        <v>152</v>
      </c>
      <c r="F36" s="5" t="s">
        <v>5</v>
      </c>
      <c r="G36" s="5">
        <v>7.44</v>
      </c>
      <c r="H36" s="5">
        <f t="shared" si="0"/>
        <v>818.40000000000009</v>
      </c>
      <c r="I36" s="5" t="s">
        <v>5</v>
      </c>
      <c r="J36" s="3" t="s">
        <v>5</v>
      </c>
      <c r="K36" s="3" t="s">
        <v>5</v>
      </c>
      <c r="L36" s="11" t="str">
        <f t="shared" si="1"/>
        <v>ΟΚ</v>
      </c>
      <c r="M36" s="15"/>
      <c r="N36" s="3"/>
      <c r="O36" s="30"/>
      <c r="P36" s="5" t="s">
        <v>5</v>
      </c>
      <c r="Q36" s="3">
        <f t="shared" si="2"/>
        <v>120</v>
      </c>
      <c r="R36" s="5"/>
      <c r="S36" s="5">
        <f t="shared" si="3"/>
        <v>0</v>
      </c>
      <c r="T36" s="3"/>
      <c r="U36" s="3">
        <f t="shared" si="4"/>
        <v>0</v>
      </c>
      <c r="V36" s="3"/>
      <c r="W36" s="3">
        <f t="shared" si="5"/>
        <v>0</v>
      </c>
      <c r="X36" s="3"/>
      <c r="Y36" s="3">
        <f t="shared" si="6"/>
        <v>0</v>
      </c>
      <c r="Z36" s="3"/>
      <c r="AA36" s="3">
        <f t="shared" si="7"/>
        <v>0</v>
      </c>
      <c r="AB36" s="3" t="s">
        <v>3</v>
      </c>
      <c r="AC36" s="3">
        <f t="shared" si="8"/>
        <v>30</v>
      </c>
      <c r="AD36" s="3"/>
      <c r="AE36" s="3">
        <f t="shared" si="9"/>
        <v>0</v>
      </c>
      <c r="AF36" s="3"/>
      <c r="AG36" s="3">
        <f t="shared" si="10"/>
        <v>0</v>
      </c>
      <c r="AH36" s="3"/>
      <c r="AI36" s="4">
        <f t="shared" si="11"/>
        <v>0</v>
      </c>
      <c r="AJ36" s="22">
        <f t="shared" si="12"/>
        <v>968.40000000000009</v>
      </c>
      <c r="AK36" s="3"/>
    </row>
    <row r="37" spans="1:37" ht="30">
      <c r="A37" s="24">
        <v>34</v>
      </c>
      <c r="B37" s="6" t="s">
        <v>193</v>
      </c>
      <c r="C37" s="6" t="s">
        <v>279</v>
      </c>
      <c r="D37" s="18" t="s">
        <v>194</v>
      </c>
      <c r="E37" s="18" t="s">
        <v>278</v>
      </c>
      <c r="F37" s="5" t="s">
        <v>5</v>
      </c>
      <c r="G37" s="5">
        <v>7.3</v>
      </c>
      <c r="H37" s="5">
        <f t="shared" ref="H37:H61" si="13">G37*110</f>
        <v>803</v>
      </c>
      <c r="I37" s="5" t="s">
        <v>5</v>
      </c>
      <c r="J37" s="3" t="s">
        <v>5</v>
      </c>
      <c r="K37" s="3" t="s">
        <v>5</v>
      </c>
      <c r="L37" s="11" t="str">
        <f t="shared" ref="L37:L61" si="14">IF(AND(F37="ΝΑΙ",IF(I37="ΝΑΙ",J37="ΝΑΙ",)*AND(K37="ΝΑΙ")),"ΟΚ","ΑΠΟΡΡΙΠΤΕΤΑΙ")</f>
        <v>ΟΚ</v>
      </c>
      <c r="M37" s="15"/>
      <c r="N37" s="3" t="s">
        <v>5</v>
      </c>
      <c r="O37" s="3"/>
      <c r="P37" s="5" t="s">
        <v>5</v>
      </c>
      <c r="Q37" s="3">
        <f t="shared" ref="Q37:Q61" si="15">IF(P37="ΝΑΙ",120,0)</f>
        <v>120</v>
      </c>
      <c r="R37" s="5"/>
      <c r="S37" s="5">
        <f t="shared" ref="S37:S61" si="16">IF(R37="ΝΑΙ",60,0)</f>
        <v>0</v>
      </c>
      <c r="T37" s="3"/>
      <c r="U37" s="3">
        <f t="shared" ref="U37:U61" si="17">IF(T37="ΝΑΙ",250,0)</f>
        <v>0</v>
      </c>
      <c r="V37" s="3"/>
      <c r="W37" s="3">
        <f t="shared" ref="W37:W61" si="18">IF(V37="ΝΑΙ",120,0)</f>
        <v>0</v>
      </c>
      <c r="X37" s="3"/>
      <c r="Y37" s="3">
        <f t="shared" ref="Y37:Y61" si="19">IF(X37="ΑΡΙΣΤΗ",70,IF(X37="ΠΟΛΥ ΚΑΛΗ",50,IF(X37="ΚΑΛΗ",30,)))</f>
        <v>0</v>
      </c>
      <c r="Z37" s="3"/>
      <c r="AA37" s="3">
        <f t="shared" ref="AA37:AA61" si="20">IF(Z37="ΑΡΙΣΤΗ",70,IF(Z37="ΠΟΛΥ ΚΑΛΗ",50,IF(Z37="ΚΑΛΗ",30,)))</f>
        <v>0</v>
      </c>
      <c r="AB37" s="3" t="s">
        <v>3</v>
      </c>
      <c r="AC37" s="3">
        <f t="shared" ref="AC37:AC61" si="21">IF(AB37="ΑΡΙΣΤΗ",70,IF(AB37="ΠΟΛΥ ΚΑΛΗ",50,IF(AB37="ΚΑΛΗ",30,)))</f>
        <v>30</v>
      </c>
      <c r="AD37" s="3"/>
      <c r="AE37" s="3">
        <f t="shared" ref="AE37:AE61" si="22">IF(AD37="ΝΑΙ",150,0)</f>
        <v>0</v>
      </c>
      <c r="AF37" s="3"/>
      <c r="AG37" s="3">
        <f t="shared" ref="AG37:AG61" si="23">AF37*17</f>
        <v>0</v>
      </c>
      <c r="AH37" s="3"/>
      <c r="AI37" s="4">
        <f t="shared" ref="AI37:AI61" si="24">AH37*7</f>
        <v>0</v>
      </c>
      <c r="AJ37" s="22">
        <f t="shared" ref="AJ37:AJ61" si="25">H37+AE37+Q37+S37+U37+W37+AA37+AC37+AG37+AI37+Y37</f>
        <v>953</v>
      </c>
      <c r="AK37" s="3"/>
    </row>
    <row r="38" spans="1:37">
      <c r="A38" s="3">
        <v>35</v>
      </c>
      <c r="B38" s="19" t="s">
        <v>258</v>
      </c>
      <c r="C38" s="19" t="s">
        <v>259</v>
      </c>
      <c r="D38" s="20" t="s">
        <v>155</v>
      </c>
      <c r="E38" s="20" t="s">
        <v>156</v>
      </c>
      <c r="F38" s="25" t="s">
        <v>5</v>
      </c>
      <c r="G38" s="25">
        <v>8.16</v>
      </c>
      <c r="H38" s="25">
        <f t="shared" si="13"/>
        <v>897.6</v>
      </c>
      <c r="I38" s="25" t="s">
        <v>5</v>
      </c>
      <c r="J38" s="24" t="s">
        <v>5</v>
      </c>
      <c r="K38" s="24" t="s">
        <v>5</v>
      </c>
      <c r="L38" s="26" t="str">
        <f t="shared" si="14"/>
        <v>ΟΚ</v>
      </c>
      <c r="M38" s="31"/>
      <c r="N38" s="24"/>
      <c r="O38" s="32"/>
      <c r="P38" s="25"/>
      <c r="Q38" s="24">
        <f t="shared" si="15"/>
        <v>0</v>
      </c>
      <c r="R38" s="25"/>
      <c r="S38" s="25">
        <f t="shared" si="16"/>
        <v>0</v>
      </c>
      <c r="T38" s="24"/>
      <c r="U38" s="24">
        <f t="shared" si="17"/>
        <v>0</v>
      </c>
      <c r="V38" s="24"/>
      <c r="W38" s="24">
        <f t="shared" si="18"/>
        <v>0</v>
      </c>
      <c r="X38" s="24"/>
      <c r="Y38" s="24">
        <f t="shared" si="19"/>
        <v>0</v>
      </c>
      <c r="Z38" s="24"/>
      <c r="AA38" s="24">
        <f t="shared" si="20"/>
        <v>0</v>
      </c>
      <c r="AB38" s="3" t="s">
        <v>6</v>
      </c>
      <c r="AC38" s="24">
        <f t="shared" si="21"/>
        <v>50</v>
      </c>
      <c r="AD38" s="24"/>
      <c r="AE38" s="24">
        <f t="shared" si="22"/>
        <v>0</v>
      </c>
      <c r="AF38" s="24"/>
      <c r="AG38" s="24">
        <f t="shared" si="23"/>
        <v>0</v>
      </c>
      <c r="AH38" s="24"/>
      <c r="AI38" s="27">
        <f t="shared" si="24"/>
        <v>0</v>
      </c>
      <c r="AJ38" s="28">
        <f t="shared" si="25"/>
        <v>947.6</v>
      </c>
      <c r="AK38" s="19"/>
    </row>
    <row r="39" spans="1:37" s="29" customFormat="1">
      <c r="A39" s="3">
        <v>36</v>
      </c>
      <c r="B39" s="19" t="s">
        <v>81</v>
      </c>
      <c r="C39" s="19" t="s">
        <v>224</v>
      </c>
      <c r="D39" s="20" t="s">
        <v>82</v>
      </c>
      <c r="E39" s="20" t="s">
        <v>83</v>
      </c>
      <c r="F39" s="25" t="s">
        <v>5</v>
      </c>
      <c r="G39" s="25">
        <v>6.77</v>
      </c>
      <c r="H39" s="25">
        <f t="shared" si="13"/>
        <v>744.69999999999993</v>
      </c>
      <c r="I39" s="25" t="s">
        <v>5</v>
      </c>
      <c r="J39" s="24" t="s">
        <v>5</v>
      </c>
      <c r="K39" s="24" t="s">
        <v>5</v>
      </c>
      <c r="L39" s="26" t="str">
        <f t="shared" si="14"/>
        <v>ΟΚ</v>
      </c>
      <c r="M39" s="31"/>
      <c r="N39" s="24"/>
      <c r="O39" s="32"/>
      <c r="P39" s="25"/>
      <c r="Q39" s="24">
        <f t="shared" si="15"/>
        <v>0</v>
      </c>
      <c r="R39" s="25"/>
      <c r="S39" s="25">
        <f t="shared" si="16"/>
        <v>0</v>
      </c>
      <c r="T39" s="24"/>
      <c r="U39" s="24">
        <f t="shared" si="17"/>
        <v>0</v>
      </c>
      <c r="V39" s="24"/>
      <c r="W39" s="24">
        <f t="shared" si="18"/>
        <v>0</v>
      </c>
      <c r="X39" s="24"/>
      <c r="Y39" s="24">
        <f t="shared" si="19"/>
        <v>0</v>
      </c>
      <c r="Z39" s="24"/>
      <c r="AA39" s="24">
        <f t="shared" si="20"/>
        <v>0</v>
      </c>
      <c r="AB39" s="24" t="s">
        <v>3</v>
      </c>
      <c r="AC39" s="24">
        <f t="shared" si="21"/>
        <v>30</v>
      </c>
      <c r="AD39" s="24" t="s">
        <v>5</v>
      </c>
      <c r="AE39" s="24">
        <f t="shared" si="22"/>
        <v>150</v>
      </c>
      <c r="AF39" s="24"/>
      <c r="AG39" s="24">
        <f t="shared" si="23"/>
        <v>0</v>
      </c>
      <c r="AH39" s="24"/>
      <c r="AI39" s="27">
        <f t="shared" si="24"/>
        <v>0</v>
      </c>
      <c r="AJ39" s="28">
        <f t="shared" si="25"/>
        <v>924.69999999999993</v>
      </c>
      <c r="AK39" s="24"/>
    </row>
    <row r="40" spans="1:37" ht="30">
      <c r="A40" s="24">
        <v>37</v>
      </c>
      <c r="B40" s="6" t="s">
        <v>85</v>
      </c>
      <c r="C40" s="6" t="s">
        <v>225</v>
      </c>
      <c r="D40" s="18" t="s">
        <v>86</v>
      </c>
      <c r="E40" s="18" t="s">
        <v>87</v>
      </c>
      <c r="F40" s="5" t="s">
        <v>5</v>
      </c>
      <c r="G40" s="5">
        <v>8.1199999999999992</v>
      </c>
      <c r="H40" s="5">
        <f t="shared" si="13"/>
        <v>893.19999999999993</v>
      </c>
      <c r="I40" s="5" t="s">
        <v>5</v>
      </c>
      <c r="J40" s="3" t="s">
        <v>5</v>
      </c>
      <c r="K40" s="3" t="s">
        <v>5</v>
      </c>
      <c r="L40" s="11" t="str">
        <f t="shared" si="14"/>
        <v>ΟΚ</v>
      </c>
      <c r="M40" s="15"/>
      <c r="N40" s="3"/>
      <c r="O40" s="3"/>
      <c r="P40" s="5"/>
      <c r="Q40" s="3">
        <f t="shared" si="15"/>
        <v>0</v>
      </c>
      <c r="R40" s="5"/>
      <c r="S40" s="5">
        <f t="shared" si="16"/>
        <v>0</v>
      </c>
      <c r="T40" s="3"/>
      <c r="U40" s="3">
        <f t="shared" si="17"/>
        <v>0</v>
      </c>
      <c r="V40" s="3"/>
      <c r="W40" s="3">
        <f t="shared" si="18"/>
        <v>0</v>
      </c>
      <c r="X40" s="3"/>
      <c r="Y40" s="3">
        <f t="shared" si="19"/>
        <v>0</v>
      </c>
      <c r="Z40" s="3"/>
      <c r="AA40" s="3">
        <f t="shared" si="20"/>
        <v>0</v>
      </c>
      <c r="AB40" s="3" t="s">
        <v>3</v>
      </c>
      <c r="AC40" s="3">
        <f t="shared" si="21"/>
        <v>30</v>
      </c>
      <c r="AD40" s="3"/>
      <c r="AE40" s="3">
        <f t="shared" si="22"/>
        <v>0</v>
      </c>
      <c r="AF40" s="3"/>
      <c r="AG40" s="3">
        <f t="shared" si="23"/>
        <v>0</v>
      </c>
      <c r="AH40" s="3"/>
      <c r="AI40" s="4">
        <f t="shared" si="24"/>
        <v>0</v>
      </c>
      <c r="AJ40" s="22">
        <f t="shared" si="25"/>
        <v>923.19999999999993</v>
      </c>
      <c r="AK40" s="3"/>
    </row>
    <row r="41" spans="1:37">
      <c r="A41" s="3">
        <v>38</v>
      </c>
      <c r="B41" s="6" t="s">
        <v>174</v>
      </c>
      <c r="C41" s="6" t="s">
        <v>267</v>
      </c>
      <c r="D41" s="18" t="s">
        <v>175</v>
      </c>
      <c r="E41" s="18" t="s">
        <v>176</v>
      </c>
      <c r="F41" s="5" t="s">
        <v>5</v>
      </c>
      <c r="G41" s="5">
        <v>7.4</v>
      </c>
      <c r="H41" s="5">
        <f t="shared" si="13"/>
        <v>814</v>
      </c>
      <c r="I41" s="5" t="s">
        <v>5</v>
      </c>
      <c r="J41" s="3" t="s">
        <v>5</v>
      </c>
      <c r="K41" s="3" t="s">
        <v>5</v>
      </c>
      <c r="L41" s="11" t="str">
        <f t="shared" si="14"/>
        <v>ΟΚ</v>
      </c>
      <c r="M41" s="15"/>
      <c r="N41" s="3"/>
      <c r="O41" s="30"/>
      <c r="P41" s="3"/>
      <c r="Q41" s="3">
        <f t="shared" si="15"/>
        <v>0</v>
      </c>
      <c r="R41" s="5"/>
      <c r="S41" s="5">
        <f t="shared" si="16"/>
        <v>0</v>
      </c>
      <c r="T41" s="3"/>
      <c r="U41" s="3">
        <f t="shared" si="17"/>
        <v>0</v>
      </c>
      <c r="V41" s="3"/>
      <c r="W41" s="3">
        <f t="shared" si="18"/>
        <v>0</v>
      </c>
      <c r="X41" s="3"/>
      <c r="Y41" s="3">
        <f t="shared" si="19"/>
        <v>0</v>
      </c>
      <c r="Z41" s="3"/>
      <c r="AA41" s="3">
        <f t="shared" si="20"/>
        <v>0</v>
      </c>
      <c r="AB41" s="3" t="s">
        <v>3</v>
      </c>
      <c r="AC41" s="3">
        <f t="shared" si="21"/>
        <v>30</v>
      </c>
      <c r="AD41" s="3"/>
      <c r="AE41" s="3">
        <f t="shared" si="22"/>
        <v>0</v>
      </c>
      <c r="AF41" s="3">
        <v>4</v>
      </c>
      <c r="AG41" s="3">
        <f t="shared" si="23"/>
        <v>68</v>
      </c>
      <c r="AH41" s="3"/>
      <c r="AI41" s="4">
        <f t="shared" si="24"/>
        <v>0</v>
      </c>
      <c r="AJ41" s="22">
        <f t="shared" si="25"/>
        <v>912</v>
      </c>
      <c r="AK41" s="3"/>
    </row>
    <row r="42" spans="1:37" ht="30">
      <c r="A42" s="3">
        <v>39</v>
      </c>
      <c r="B42" s="6" t="s">
        <v>164</v>
      </c>
      <c r="C42" s="6" t="s">
        <v>263</v>
      </c>
      <c r="D42" s="18" t="s">
        <v>165</v>
      </c>
      <c r="E42" s="18" t="s">
        <v>166</v>
      </c>
      <c r="F42" s="5" t="s">
        <v>5</v>
      </c>
      <c r="G42" s="5">
        <v>6.71</v>
      </c>
      <c r="H42" s="5">
        <f t="shared" si="13"/>
        <v>738.1</v>
      </c>
      <c r="I42" s="5" t="s">
        <v>5</v>
      </c>
      <c r="J42" s="3" t="s">
        <v>5</v>
      </c>
      <c r="K42" s="3" t="s">
        <v>5</v>
      </c>
      <c r="L42" s="11" t="str">
        <f t="shared" si="14"/>
        <v>ΟΚ</v>
      </c>
      <c r="M42" s="15"/>
      <c r="N42" s="3"/>
      <c r="O42" s="30"/>
      <c r="P42" s="5"/>
      <c r="Q42" s="3">
        <f t="shared" si="15"/>
        <v>0</v>
      </c>
      <c r="R42" s="5"/>
      <c r="S42" s="5">
        <f t="shared" si="16"/>
        <v>0</v>
      </c>
      <c r="T42" s="3"/>
      <c r="U42" s="3">
        <f t="shared" si="17"/>
        <v>0</v>
      </c>
      <c r="V42" s="3"/>
      <c r="W42" s="3">
        <f t="shared" si="18"/>
        <v>0</v>
      </c>
      <c r="X42" s="3"/>
      <c r="Y42" s="3">
        <f t="shared" si="19"/>
        <v>0</v>
      </c>
      <c r="Z42" s="3"/>
      <c r="AA42" s="3">
        <f t="shared" si="20"/>
        <v>0</v>
      </c>
      <c r="AB42" s="3" t="s">
        <v>6</v>
      </c>
      <c r="AC42" s="3">
        <f t="shared" si="21"/>
        <v>50</v>
      </c>
      <c r="AD42" s="3"/>
      <c r="AE42" s="3">
        <f t="shared" si="22"/>
        <v>0</v>
      </c>
      <c r="AF42" s="3">
        <v>6</v>
      </c>
      <c r="AG42" s="3">
        <f t="shared" si="23"/>
        <v>102</v>
      </c>
      <c r="AH42" s="3"/>
      <c r="AI42" s="4">
        <f t="shared" si="24"/>
        <v>0</v>
      </c>
      <c r="AJ42" s="22">
        <f t="shared" si="25"/>
        <v>890.1</v>
      </c>
      <c r="AK42" s="3"/>
    </row>
    <row r="43" spans="1:37">
      <c r="A43" s="24">
        <v>40</v>
      </c>
      <c r="B43" s="6" t="s">
        <v>126</v>
      </c>
      <c r="C43" s="6" t="s">
        <v>246</v>
      </c>
      <c r="D43" s="18" t="s">
        <v>127</v>
      </c>
      <c r="E43" s="18" t="s">
        <v>128</v>
      </c>
      <c r="F43" s="5" t="s">
        <v>5</v>
      </c>
      <c r="G43" s="5">
        <v>7.53</v>
      </c>
      <c r="H43" s="5">
        <f t="shared" si="13"/>
        <v>828.30000000000007</v>
      </c>
      <c r="I43" s="5" t="s">
        <v>5</v>
      </c>
      <c r="J43" s="3" t="s">
        <v>5</v>
      </c>
      <c r="K43" s="3" t="s">
        <v>5</v>
      </c>
      <c r="L43" s="11" t="str">
        <f t="shared" si="14"/>
        <v>ΟΚ</v>
      </c>
      <c r="M43" s="15"/>
      <c r="N43" s="3"/>
      <c r="O43" s="30"/>
      <c r="P43" s="5"/>
      <c r="Q43" s="3">
        <f t="shared" si="15"/>
        <v>0</v>
      </c>
      <c r="R43" s="5"/>
      <c r="S43" s="5">
        <f t="shared" si="16"/>
        <v>0</v>
      </c>
      <c r="T43" s="3"/>
      <c r="U43" s="3">
        <f t="shared" si="17"/>
        <v>0</v>
      </c>
      <c r="V43" s="3"/>
      <c r="W43" s="3">
        <f t="shared" si="18"/>
        <v>0</v>
      </c>
      <c r="X43" s="3" t="s">
        <v>3</v>
      </c>
      <c r="Y43" s="3">
        <f t="shared" si="19"/>
        <v>30</v>
      </c>
      <c r="Z43" s="3"/>
      <c r="AA43" s="3">
        <f t="shared" si="20"/>
        <v>0</v>
      </c>
      <c r="AB43" s="3" t="s">
        <v>3</v>
      </c>
      <c r="AC43" s="3">
        <f t="shared" si="21"/>
        <v>30</v>
      </c>
      <c r="AD43" s="3"/>
      <c r="AE43" s="3">
        <f t="shared" si="22"/>
        <v>0</v>
      </c>
      <c r="AF43" s="3"/>
      <c r="AG43" s="3">
        <f t="shared" si="23"/>
        <v>0</v>
      </c>
      <c r="AH43" s="3"/>
      <c r="AI43" s="4">
        <f t="shared" si="24"/>
        <v>0</v>
      </c>
      <c r="AJ43" s="22">
        <f t="shared" si="25"/>
        <v>888.30000000000007</v>
      </c>
      <c r="AK43" s="3"/>
    </row>
    <row r="44" spans="1:37">
      <c r="A44" s="3">
        <v>41</v>
      </c>
      <c r="B44" s="6" t="s">
        <v>49</v>
      </c>
      <c r="C44" s="6" t="s">
        <v>213</v>
      </c>
      <c r="D44" s="18" t="s">
        <v>50</v>
      </c>
      <c r="E44" s="18" t="s">
        <v>51</v>
      </c>
      <c r="F44" s="5" t="s">
        <v>5</v>
      </c>
      <c r="G44" s="5">
        <v>6.5</v>
      </c>
      <c r="H44" s="5">
        <f t="shared" si="13"/>
        <v>715</v>
      </c>
      <c r="I44" s="5" t="s">
        <v>5</v>
      </c>
      <c r="J44" s="3" t="s">
        <v>5</v>
      </c>
      <c r="K44" s="3" t="s">
        <v>5</v>
      </c>
      <c r="L44" s="11" t="str">
        <f t="shared" si="14"/>
        <v>ΟΚ</v>
      </c>
      <c r="M44" s="15"/>
      <c r="N44" s="3"/>
      <c r="O44" s="5"/>
      <c r="P44" s="5" t="s">
        <v>5</v>
      </c>
      <c r="Q44" s="3">
        <f t="shared" si="15"/>
        <v>120</v>
      </c>
      <c r="R44" s="5"/>
      <c r="S44" s="5">
        <f t="shared" si="16"/>
        <v>0</v>
      </c>
      <c r="T44" s="3"/>
      <c r="U44" s="3">
        <f t="shared" si="17"/>
        <v>0</v>
      </c>
      <c r="V44" s="3"/>
      <c r="W44" s="3">
        <f t="shared" si="18"/>
        <v>0</v>
      </c>
      <c r="X44" s="3"/>
      <c r="Y44" s="3">
        <f t="shared" si="19"/>
        <v>0</v>
      </c>
      <c r="Z44" s="3"/>
      <c r="AA44" s="3">
        <f t="shared" si="20"/>
        <v>0</v>
      </c>
      <c r="AB44" s="3" t="s">
        <v>6</v>
      </c>
      <c r="AC44" s="3">
        <f t="shared" si="21"/>
        <v>50</v>
      </c>
      <c r="AD44" s="3"/>
      <c r="AE44" s="3">
        <f t="shared" si="22"/>
        <v>0</v>
      </c>
      <c r="AF44" s="3"/>
      <c r="AG44" s="3">
        <f t="shared" si="23"/>
        <v>0</v>
      </c>
      <c r="AH44" s="3"/>
      <c r="AI44" s="4">
        <f t="shared" si="24"/>
        <v>0</v>
      </c>
      <c r="AJ44" s="22">
        <f t="shared" si="25"/>
        <v>885</v>
      </c>
      <c r="AK44" s="3"/>
    </row>
    <row r="45" spans="1:37" ht="30">
      <c r="A45" s="3">
        <v>42</v>
      </c>
      <c r="B45" s="6" t="s">
        <v>171</v>
      </c>
      <c r="C45" s="6" t="s">
        <v>266</v>
      </c>
      <c r="D45" s="18" t="s">
        <v>172</v>
      </c>
      <c r="E45" s="18" t="s">
        <v>173</v>
      </c>
      <c r="F45" s="5" t="s">
        <v>5</v>
      </c>
      <c r="G45" s="5">
        <v>6.66</v>
      </c>
      <c r="H45" s="5">
        <f t="shared" si="13"/>
        <v>732.6</v>
      </c>
      <c r="I45" s="5" t="s">
        <v>5</v>
      </c>
      <c r="J45" s="3" t="s">
        <v>5</v>
      </c>
      <c r="K45" s="3" t="s">
        <v>5</v>
      </c>
      <c r="L45" s="11" t="str">
        <f t="shared" si="14"/>
        <v>ΟΚ</v>
      </c>
      <c r="M45" s="15"/>
      <c r="N45" s="3"/>
      <c r="O45" s="30"/>
      <c r="P45" s="3" t="s">
        <v>5</v>
      </c>
      <c r="Q45" s="3">
        <f t="shared" si="15"/>
        <v>120</v>
      </c>
      <c r="R45" s="5"/>
      <c r="S45" s="5">
        <f t="shared" si="16"/>
        <v>0</v>
      </c>
      <c r="T45" s="3"/>
      <c r="U45" s="3">
        <f t="shared" si="17"/>
        <v>0</v>
      </c>
      <c r="V45" s="3"/>
      <c r="W45" s="3">
        <f t="shared" si="18"/>
        <v>0</v>
      </c>
      <c r="X45" s="3"/>
      <c r="Y45" s="3">
        <f t="shared" si="19"/>
        <v>0</v>
      </c>
      <c r="Z45" s="3"/>
      <c r="AA45" s="3">
        <f t="shared" si="20"/>
        <v>0</v>
      </c>
      <c r="AB45" s="3" t="s">
        <v>3</v>
      </c>
      <c r="AC45" s="3">
        <f t="shared" si="21"/>
        <v>30</v>
      </c>
      <c r="AD45" s="3"/>
      <c r="AE45" s="3">
        <f t="shared" si="22"/>
        <v>0</v>
      </c>
      <c r="AF45" s="3"/>
      <c r="AG45" s="3">
        <f t="shared" si="23"/>
        <v>0</v>
      </c>
      <c r="AH45" s="3"/>
      <c r="AI45" s="4">
        <f t="shared" si="24"/>
        <v>0</v>
      </c>
      <c r="AJ45" s="22">
        <f t="shared" si="25"/>
        <v>882.6</v>
      </c>
      <c r="AK45" s="3"/>
    </row>
    <row r="46" spans="1:37">
      <c r="A46" s="24">
        <v>43</v>
      </c>
      <c r="B46" s="6" t="s">
        <v>157</v>
      </c>
      <c r="C46" s="6" t="s">
        <v>260</v>
      </c>
      <c r="D46" s="18" t="s">
        <v>158</v>
      </c>
      <c r="E46" s="18" t="s">
        <v>159</v>
      </c>
      <c r="F46" s="5" t="s">
        <v>5</v>
      </c>
      <c r="G46" s="5">
        <v>7.7</v>
      </c>
      <c r="H46" s="5">
        <f t="shared" si="13"/>
        <v>847</v>
      </c>
      <c r="I46" s="5" t="s">
        <v>5</v>
      </c>
      <c r="J46" s="3" t="s">
        <v>5</v>
      </c>
      <c r="K46" s="3" t="s">
        <v>5</v>
      </c>
      <c r="L46" s="11" t="str">
        <f t="shared" si="14"/>
        <v>ΟΚ</v>
      </c>
      <c r="M46" s="15"/>
      <c r="N46" s="3"/>
      <c r="O46" s="5"/>
      <c r="P46" s="3"/>
      <c r="Q46" s="3">
        <f t="shared" si="15"/>
        <v>0</v>
      </c>
      <c r="R46" s="5"/>
      <c r="S46" s="5">
        <f t="shared" si="16"/>
        <v>0</v>
      </c>
      <c r="T46" s="3"/>
      <c r="U46" s="3">
        <f t="shared" si="17"/>
        <v>0</v>
      </c>
      <c r="V46" s="3"/>
      <c r="W46" s="3">
        <f t="shared" si="18"/>
        <v>0</v>
      </c>
      <c r="X46" s="3"/>
      <c r="Y46" s="3">
        <f t="shared" si="19"/>
        <v>0</v>
      </c>
      <c r="Z46" s="3"/>
      <c r="AA46" s="3">
        <f t="shared" si="20"/>
        <v>0</v>
      </c>
      <c r="AB46" s="3" t="s">
        <v>3</v>
      </c>
      <c r="AC46" s="3">
        <f t="shared" si="21"/>
        <v>30</v>
      </c>
      <c r="AD46" s="3"/>
      <c r="AE46" s="3">
        <f t="shared" si="22"/>
        <v>0</v>
      </c>
      <c r="AF46" s="3"/>
      <c r="AG46" s="3">
        <f t="shared" si="23"/>
        <v>0</v>
      </c>
      <c r="AH46" s="3"/>
      <c r="AI46" s="4">
        <f t="shared" si="24"/>
        <v>0</v>
      </c>
      <c r="AJ46" s="22">
        <f t="shared" si="25"/>
        <v>877</v>
      </c>
      <c r="AK46" s="3"/>
    </row>
    <row r="47" spans="1:37" s="29" customFormat="1" ht="30">
      <c r="A47" s="3">
        <v>44</v>
      </c>
      <c r="B47" s="6" t="s">
        <v>67</v>
      </c>
      <c r="C47" s="6" t="s">
        <v>219</v>
      </c>
      <c r="D47" s="18" t="s">
        <v>68</v>
      </c>
      <c r="E47" s="18" t="s">
        <v>69</v>
      </c>
      <c r="F47" s="5" t="s">
        <v>5</v>
      </c>
      <c r="G47" s="5">
        <v>7.35</v>
      </c>
      <c r="H47" s="5">
        <f t="shared" si="13"/>
        <v>808.5</v>
      </c>
      <c r="I47" s="5" t="s">
        <v>5</v>
      </c>
      <c r="J47" s="3" t="s">
        <v>5</v>
      </c>
      <c r="K47" s="3" t="s">
        <v>5</v>
      </c>
      <c r="L47" s="11" t="str">
        <f t="shared" si="14"/>
        <v>ΟΚ</v>
      </c>
      <c r="M47" s="15"/>
      <c r="N47" s="3"/>
      <c r="O47" s="30"/>
      <c r="P47" s="5"/>
      <c r="Q47" s="3">
        <f t="shared" si="15"/>
        <v>0</v>
      </c>
      <c r="R47" s="5"/>
      <c r="S47" s="5">
        <f t="shared" si="16"/>
        <v>0</v>
      </c>
      <c r="T47" s="3"/>
      <c r="U47" s="3">
        <f t="shared" si="17"/>
        <v>0</v>
      </c>
      <c r="V47" s="3"/>
      <c r="W47" s="3">
        <f t="shared" si="18"/>
        <v>0</v>
      </c>
      <c r="X47" s="3"/>
      <c r="Y47" s="3">
        <f t="shared" si="19"/>
        <v>0</v>
      </c>
      <c r="Z47" s="3"/>
      <c r="AA47" s="3">
        <f t="shared" si="20"/>
        <v>0</v>
      </c>
      <c r="AB47" s="3" t="s">
        <v>3</v>
      </c>
      <c r="AC47" s="3">
        <f t="shared" si="21"/>
        <v>30</v>
      </c>
      <c r="AD47" s="3"/>
      <c r="AE47" s="3">
        <f t="shared" si="22"/>
        <v>0</v>
      </c>
      <c r="AF47" s="3"/>
      <c r="AG47" s="3">
        <f t="shared" si="23"/>
        <v>0</v>
      </c>
      <c r="AH47" s="3"/>
      <c r="AI47" s="4">
        <f t="shared" si="24"/>
        <v>0</v>
      </c>
      <c r="AJ47" s="22">
        <f t="shared" si="25"/>
        <v>838.5</v>
      </c>
      <c r="AK47" s="3"/>
    </row>
    <row r="48" spans="1:37" ht="30">
      <c r="A48" s="3">
        <v>45</v>
      </c>
      <c r="B48" s="6" t="s">
        <v>114</v>
      </c>
      <c r="C48" s="6" t="s">
        <v>241</v>
      </c>
      <c r="D48" s="18" t="s">
        <v>115</v>
      </c>
      <c r="E48" s="18" t="s">
        <v>74</v>
      </c>
      <c r="F48" s="5" t="s">
        <v>5</v>
      </c>
      <c r="G48" s="5">
        <v>7.16</v>
      </c>
      <c r="H48" s="5">
        <f t="shared" si="13"/>
        <v>787.6</v>
      </c>
      <c r="I48" s="5" t="s">
        <v>5</v>
      </c>
      <c r="J48" s="3" t="s">
        <v>5</v>
      </c>
      <c r="K48" s="3" t="s">
        <v>5</v>
      </c>
      <c r="L48" s="11" t="str">
        <f t="shared" si="14"/>
        <v>ΟΚ</v>
      </c>
      <c r="M48" s="15"/>
      <c r="N48" s="3"/>
      <c r="O48" s="30"/>
      <c r="P48" s="5"/>
      <c r="Q48" s="3">
        <f t="shared" si="15"/>
        <v>0</v>
      </c>
      <c r="R48" s="5"/>
      <c r="S48" s="5">
        <f t="shared" si="16"/>
        <v>0</v>
      </c>
      <c r="T48" s="3"/>
      <c r="U48" s="3">
        <f t="shared" si="17"/>
        <v>0</v>
      </c>
      <c r="V48" s="3"/>
      <c r="W48" s="3">
        <f t="shared" si="18"/>
        <v>0</v>
      </c>
      <c r="X48" s="3"/>
      <c r="Y48" s="3">
        <f t="shared" si="19"/>
        <v>0</v>
      </c>
      <c r="Z48" s="3"/>
      <c r="AA48" s="3">
        <f t="shared" si="20"/>
        <v>0</v>
      </c>
      <c r="AB48" s="3" t="s">
        <v>6</v>
      </c>
      <c r="AC48" s="3">
        <f t="shared" si="21"/>
        <v>50</v>
      </c>
      <c r="AD48" s="3"/>
      <c r="AE48" s="3">
        <f t="shared" si="22"/>
        <v>0</v>
      </c>
      <c r="AF48" s="3"/>
      <c r="AG48" s="3">
        <f t="shared" si="23"/>
        <v>0</v>
      </c>
      <c r="AH48" s="3"/>
      <c r="AI48" s="4">
        <f t="shared" si="24"/>
        <v>0</v>
      </c>
      <c r="AJ48" s="22">
        <f t="shared" si="25"/>
        <v>837.6</v>
      </c>
      <c r="AK48" s="23"/>
    </row>
    <row r="49" spans="1:37" ht="30">
      <c r="A49" s="24">
        <v>46</v>
      </c>
      <c r="B49" s="6" t="s">
        <v>195</v>
      </c>
      <c r="C49" s="6" t="s">
        <v>280</v>
      </c>
      <c r="D49" s="18" t="s">
        <v>196</v>
      </c>
      <c r="E49" s="18" t="s">
        <v>197</v>
      </c>
      <c r="F49" s="5" t="s">
        <v>5</v>
      </c>
      <c r="G49" s="5">
        <v>7.3</v>
      </c>
      <c r="H49" s="5">
        <f t="shared" si="13"/>
        <v>803</v>
      </c>
      <c r="I49" s="5" t="s">
        <v>5</v>
      </c>
      <c r="J49" s="3" t="s">
        <v>5</v>
      </c>
      <c r="K49" s="3" t="s">
        <v>5</v>
      </c>
      <c r="L49" s="11" t="str">
        <f t="shared" si="14"/>
        <v>ΟΚ</v>
      </c>
      <c r="M49" s="15"/>
      <c r="N49" s="3"/>
      <c r="O49" s="30"/>
      <c r="P49" s="5"/>
      <c r="Q49" s="3">
        <f t="shared" si="15"/>
        <v>0</v>
      </c>
      <c r="R49" s="5"/>
      <c r="S49" s="5">
        <f t="shared" si="16"/>
        <v>0</v>
      </c>
      <c r="T49" s="3"/>
      <c r="U49" s="3">
        <f t="shared" si="17"/>
        <v>0</v>
      </c>
      <c r="V49" s="3"/>
      <c r="W49" s="3">
        <f t="shared" si="18"/>
        <v>0</v>
      </c>
      <c r="X49" s="3"/>
      <c r="Y49" s="3">
        <f t="shared" si="19"/>
        <v>0</v>
      </c>
      <c r="Z49" s="3"/>
      <c r="AA49" s="3">
        <f t="shared" si="20"/>
        <v>0</v>
      </c>
      <c r="AB49" s="3" t="s">
        <v>3</v>
      </c>
      <c r="AC49" s="3">
        <f t="shared" si="21"/>
        <v>30</v>
      </c>
      <c r="AD49" s="3"/>
      <c r="AE49" s="3">
        <f t="shared" si="22"/>
        <v>0</v>
      </c>
      <c r="AF49" s="3"/>
      <c r="AG49" s="3">
        <f t="shared" si="23"/>
        <v>0</v>
      </c>
      <c r="AH49" s="3"/>
      <c r="AI49" s="4">
        <f t="shared" si="24"/>
        <v>0</v>
      </c>
      <c r="AJ49" s="22">
        <f t="shared" si="25"/>
        <v>833</v>
      </c>
      <c r="AK49" s="3"/>
    </row>
    <row r="50" spans="1:37" ht="30">
      <c r="A50" s="3">
        <v>47</v>
      </c>
      <c r="B50" s="6" t="s">
        <v>168</v>
      </c>
      <c r="C50" s="6" t="s">
        <v>265</v>
      </c>
      <c r="D50" s="18" t="s">
        <v>169</v>
      </c>
      <c r="E50" s="18" t="s">
        <v>170</v>
      </c>
      <c r="F50" s="5" t="s">
        <v>5</v>
      </c>
      <c r="G50" s="5">
        <v>7.2</v>
      </c>
      <c r="H50" s="5">
        <f t="shared" si="13"/>
        <v>792</v>
      </c>
      <c r="I50" s="5" t="s">
        <v>5</v>
      </c>
      <c r="J50" s="3" t="s">
        <v>5</v>
      </c>
      <c r="K50" s="3" t="s">
        <v>5</v>
      </c>
      <c r="L50" s="11" t="str">
        <f t="shared" si="14"/>
        <v>ΟΚ</v>
      </c>
      <c r="M50" s="15"/>
      <c r="N50" s="3" t="s">
        <v>5</v>
      </c>
      <c r="O50" s="30"/>
      <c r="P50" s="5"/>
      <c r="Q50" s="3">
        <f t="shared" si="15"/>
        <v>0</v>
      </c>
      <c r="R50" s="5"/>
      <c r="S50" s="5">
        <f t="shared" si="16"/>
        <v>0</v>
      </c>
      <c r="T50" s="3"/>
      <c r="U50" s="3">
        <f t="shared" si="17"/>
        <v>0</v>
      </c>
      <c r="V50" s="3"/>
      <c r="W50" s="3">
        <f t="shared" si="18"/>
        <v>0</v>
      </c>
      <c r="X50" s="3"/>
      <c r="Y50" s="3">
        <f t="shared" si="19"/>
        <v>0</v>
      </c>
      <c r="Z50" s="3"/>
      <c r="AA50" s="3">
        <f t="shared" si="20"/>
        <v>0</v>
      </c>
      <c r="AB50" s="3" t="s">
        <v>3</v>
      </c>
      <c r="AC50" s="3">
        <f t="shared" si="21"/>
        <v>30</v>
      </c>
      <c r="AD50" s="3"/>
      <c r="AE50" s="3">
        <f t="shared" si="22"/>
        <v>0</v>
      </c>
      <c r="AF50" s="3"/>
      <c r="AG50" s="3">
        <f t="shared" si="23"/>
        <v>0</v>
      </c>
      <c r="AH50" s="3"/>
      <c r="AI50" s="4">
        <f t="shared" si="24"/>
        <v>0</v>
      </c>
      <c r="AJ50" s="22">
        <f t="shared" si="25"/>
        <v>822</v>
      </c>
      <c r="AK50" s="3"/>
    </row>
    <row r="51" spans="1:37">
      <c r="A51" s="3">
        <v>48</v>
      </c>
      <c r="B51" s="6" t="s">
        <v>200</v>
      </c>
      <c r="C51" s="6" t="s">
        <v>282</v>
      </c>
      <c r="D51" s="18" t="s">
        <v>201</v>
      </c>
      <c r="E51" s="18" t="s">
        <v>202</v>
      </c>
      <c r="F51" s="5" t="s">
        <v>5</v>
      </c>
      <c r="G51" s="5">
        <v>7.18</v>
      </c>
      <c r="H51" s="5">
        <f t="shared" si="13"/>
        <v>789.8</v>
      </c>
      <c r="I51" s="5" t="s">
        <v>5</v>
      </c>
      <c r="J51" s="3" t="s">
        <v>5</v>
      </c>
      <c r="K51" s="3" t="s">
        <v>5</v>
      </c>
      <c r="L51" s="11" t="str">
        <f t="shared" si="14"/>
        <v>ΟΚ</v>
      </c>
      <c r="M51" s="15"/>
      <c r="N51" s="3"/>
      <c r="O51" s="30"/>
      <c r="P51" s="5"/>
      <c r="Q51" s="3">
        <f t="shared" si="15"/>
        <v>0</v>
      </c>
      <c r="R51" s="5"/>
      <c r="S51" s="5">
        <f t="shared" si="16"/>
        <v>0</v>
      </c>
      <c r="T51" s="3"/>
      <c r="U51" s="3">
        <f t="shared" si="17"/>
        <v>0</v>
      </c>
      <c r="V51" s="3"/>
      <c r="W51" s="3">
        <f t="shared" si="18"/>
        <v>0</v>
      </c>
      <c r="X51" s="3"/>
      <c r="Y51" s="3">
        <f t="shared" si="19"/>
        <v>0</v>
      </c>
      <c r="Z51" s="3"/>
      <c r="AA51" s="3">
        <f t="shared" si="20"/>
        <v>0</v>
      </c>
      <c r="AB51" s="3" t="s">
        <v>3</v>
      </c>
      <c r="AC51" s="3">
        <f t="shared" si="21"/>
        <v>30</v>
      </c>
      <c r="AD51" s="3"/>
      <c r="AE51" s="3">
        <f t="shared" si="22"/>
        <v>0</v>
      </c>
      <c r="AF51" s="3"/>
      <c r="AG51" s="3">
        <f t="shared" si="23"/>
        <v>0</v>
      </c>
      <c r="AH51" s="3"/>
      <c r="AI51" s="4">
        <f t="shared" si="24"/>
        <v>0</v>
      </c>
      <c r="AJ51" s="22">
        <f t="shared" si="25"/>
        <v>819.8</v>
      </c>
      <c r="AK51" s="3"/>
    </row>
    <row r="52" spans="1:37">
      <c r="A52" s="24">
        <v>49</v>
      </c>
      <c r="B52" s="6" t="s">
        <v>78</v>
      </c>
      <c r="C52" s="6" t="s">
        <v>223</v>
      </c>
      <c r="D52" s="18" t="s">
        <v>79</v>
      </c>
      <c r="E52" s="18" t="s">
        <v>80</v>
      </c>
      <c r="F52" s="5" t="s">
        <v>5</v>
      </c>
      <c r="G52" s="5">
        <v>7.14</v>
      </c>
      <c r="H52" s="5">
        <f t="shared" si="13"/>
        <v>785.4</v>
      </c>
      <c r="I52" s="5" t="s">
        <v>5</v>
      </c>
      <c r="J52" s="3" t="s">
        <v>5</v>
      </c>
      <c r="K52" s="3" t="s">
        <v>5</v>
      </c>
      <c r="L52" s="11" t="str">
        <f t="shared" si="14"/>
        <v>ΟΚ</v>
      </c>
      <c r="M52" s="15"/>
      <c r="N52" s="3"/>
      <c r="O52" s="30"/>
      <c r="P52" s="3"/>
      <c r="Q52" s="3">
        <f t="shared" si="15"/>
        <v>0</v>
      </c>
      <c r="R52" s="5"/>
      <c r="S52" s="5">
        <f t="shared" si="16"/>
        <v>0</v>
      </c>
      <c r="T52" s="3"/>
      <c r="U52" s="3">
        <f t="shared" si="17"/>
        <v>0</v>
      </c>
      <c r="V52" s="3"/>
      <c r="W52" s="3">
        <f t="shared" si="18"/>
        <v>0</v>
      </c>
      <c r="X52" s="3"/>
      <c r="Y52" s="3">
        <f t="shared" si="19"/>
        <v>0</v>
      </c>
      <c r="Z52" s="3"/>
      <c r="AA52" s="3">
        <f t="shared" si="20"/>
        <v>0</v>
      </c>
      <c r="AB52" s="3" t="s">
        <v>3</v>
      </c>
      <c r="AC52" s="3">
        <f t="shared" si="21"/>
        <v>30</v>
      </c>
      <c r="AD52" s="3"/>
      <c r="AE52" s="3">
        <f t="shared" si="22"/>
        <v>0</v>
      </c>
      <c r="AF52" s="3"/>
      <c r="AG52" s="3">
        <f t="shared" si="23"/>
        <v>0</v>
      </c>
      <c r="AH52" s="3"/>
      <c r="AI52" s="4">
        <f t="shared" si="24"/>
        <v>0</v>
      </c>
      <c r="AJ52" s="22">
        <f t="shared" si="25"/>
        <v>815.4</v>
      </c>
      <c r="AK52" s="3"/>
    </row>
    <row r="53" spans="1:37" ht="30">
      <c r="A53" s="3">
        <v>50</v>
      </c>
      <c r="B53" s="6" t="s">
        <v>180</v>
      </c>
      <c r="C53" s="6" t="s">
        <v>269</v>
      </c>
      <c r="D53" s="18" t="s">
        <v>181</v>
      </c>
      <c r="E53" s="18" t="s">
        <v>87</v>
      </c>
      <c r="F53" s="5" t="s">
        <v>5</v>
      </c>
      <c r="G53" s="5">
        <v>7.12</v>
      </c>
      <c r="H53" s="5">
        <f t="shared" si="13"/>
        <v>783.2</v>
      </c>
      <c r="I53" s="5" t="s">
        <v>5</v>
      </c>
      <c r="J53" s="3" t="s">
        <v>5</v>
      </c>
      <c r="K53" s="3" t="s">
        <v>5</v>
      </c>
      <c r="L53" s="11" t="str">
        <f t="shared" si="14"/>
        <v>ΟΚ</v>
      </c>
      <c r="M53" s="15"/>
      <c r="N53" s="3"/>
      <c r="O53" s="30"/>
      <c r="P53" s="5"/>
      <c r="Q53" s="3">
        <f t="shared" si="15"/>
        <v>0</v>
      </c>
      <c r="R53" s="5"/>
      <c r="S53" s="5">
        <f t="shared" si="16"/>
        <v>0</v>
      </c>
      <c r="T53" s="3"/>
      <c r="U53" s="3">
        <f t="shared" si="17"/>
        <v>0</v>
      </c>
      <c r="V53" s="3"/>
      <c r="W53" s="3">
        <f t="shared" si="18"/>
        <v>0</v>
      </c>
      <c r="X53" s="3"/>
      <c r="Y53" s="3">
        <f t="shared" si="19"/>
        <v>0</v>
      </c>
      <c r="Z53" s="3"/>
      <c r="AA53" s="3">
        <f t="shared" si="20"/>
        <v>0</v>
      </c>
      <c r="AB53" s="3" t="s">
        <v>3</v>
      </c>
      <c r="AC53" s="3">
        <f t="shared" si="21"/>
        <v>30</v>
      </c>
      <c r="AD53" s="3"/>
      <c r="AE53" s="3">
        <f t="shared" si="22"/>
        <v>0</v>
      </c>
      <c r="AF53" s="3"/>
      <c r="AG53" s="3">
        <f t="shared" si="23"/>
        <v>0</v>
      </c>
      <c r="AH53" s="3"/>
      <c r="AI53" s="4">
        <f t="shared" si="24"/>
        <v>0</v>
      </c>
      <c r="AJ53" s="22">
        <f t="shared" si="25"/>
        <v>813.2</v>
      </c>
      <c r="AK53" s="3"/>
    </row>
    <row r="54" spans="1:37" ht="30">
      <c r="A54" s="3">
        <v>51</v>
      </c>
      <c r="B54" s="6" t="s">
        <v>46</v>
      </c>
      <c r="C54" s="6" t="s">
        <v>212</v>
      </c>
      <c r="D54" s="18" t="s">
        <v>47</v>
      </c>
      <c r="E54" s="18" t="s">
        <v>48</v>
      </c>
      <c r="F54" s="5" t="s">
        <v>5</v>
      </c>
      <c r="G54" s="5">
        <v>6.25</v>
      </c>
      <c r="H54" s="5">
        <f t="shared" si="13"/>
        <v>687.5</v>
      </c>
      <c r="I54" s="5" t="s">
        <v>5</v>
      </c>
      <c r="J54" s="3" t="s">
        <v>5</v>
      </c>
      <c r="K54" s="3" t="s">
        <v>5</v>
      </c>
      <c r="L54" s="11" t="str">
        <f t="shared" si="14"/>
        <v>ΟΚ</v>
      </c>
      <c r="M54" s="15"/>
      <c r="N54" s="3"/>
      <c r="O54" s="30"/>
      <c r="P54" s="5"/>
      <c r="Q54" s="3">
        <f t="shared" si="15"/>
        <v>0</v>
      </c>
      <c r="R54" s="5"/>
      <c r="S54" s="5">
        <f t="shared" si="16"/>
        <v>0</v>
      </c>
      <c r="T54" s="3"/>
      <c r="U54" s="3">
        <f t="shared" si="17"/>
        <v>0</v>
      </c>
      <c r="V54" s="3"/>
      <c r="W54" s="3">
        <f t="shared" si="18"/>
        <v>0</v>
      </c>
      <c r="X54" s="3"/>
      <c r="Y54" s="3">
        <f t="shared" si="19"/>
        <v>0</v>
      </c>
      <c r="Z54" s="3"/>
      <c r="AA54" s="3">
        <f t="shared" si="20"/>
        <v>0</v>
      </c>
      <c r="AB54" s="3" t="s">
        <v>3</v>
      </c>
      <c r="AC54" s="3">
        <f t="shared" si="21"/>
        <v>30</v>
      </c>
      <c r="AD54" s="3"/>
      <c r="AE54" s="3">
        <f t="shared" si="22"/>
        <v>0</v>
      </c>
      <c r="AF54" s="3">
        <v>5</v>
      </c>
      <c r="AG54" s="3">
        <f t="shared" si="23"/>
        <v>85</v>
      </c>
      <c r="AH54" s="3"/>
      <c r="AI54" s="4">
        <f t="shared" si="24"/>
        <v>0</v>
      </c>
      <c r="AJ54" s="22">
        <f t="shared" si="25"/>
        <v>802.5</v>
      </c>
      <c r="AK54" s="3"/>
    </row>
    <row r="55" spans="1:37">
      <c r="A55" s="24">
        <v>52</v>
      </c>
      <c r="B55" s="6" t="s">
        <v>120</v>
      </c>
      <c r="C55" s="6" t="s">
        <v>244</v>
      </c>
      <c r="D55" s="18" t="s">
        <v>121</v>
      </c>
      <c r="E55" s="18" t="s">
        <v>122</v>
      </c>
      <c r="F55" s="5" t="s">
        <v>5</v>
      </c>
      <c r="G55" s="5">
        <v>6.21</v>
      </c>
      <c r="H55" s="5">
        <f t="shared" si="13"/>
        <v>683.1</v>
      </c>
      <c r="I55" s="5" t="s">
        <v>5</v>
      </c>
      <c r="J55" s="3" t="s">
        <v>5</v>
      </c>
      <c r="K55" s="3" t="s">
        <v>5</v>
      </c>
      <c r="L55" s="11" t="str">
        <f t="shared" si="14"/>
        <v>ΟΚ</v>
      </c>
      <c r="M55" s="15"/>
      <c r="N55" s="3"/>
      <c r="O55" s="30"/>
      <c r="P55" s="5"/>
      <c r="Q55" s="3">
        <f t="shared" si="15"/>
        <v>0</v>
      </c>
      <c r="R55" s="5"/>
      <c r="S55" s="5">
        <f t="shared" si="16"/>
        <v>0</v>
      </c>
      <c r="T55" s="3"/>
      <c r="U55" s="3">
        <f t="shared" si="17"/>
        <v>0</v>
      </c>
      <c r="V55" s="3"/>
      <c r="W55" s="3">
        <f t="shared" si="18"/>
        <v>0</v>
      </c>
      <c r="X55" s="3" t="s">
        <v>3</v>
      </c>
      <c r="Y55" s="3">
        <f t="shared" si="19"/>
        <v>30</v>
      </c>
      <c r="Z55" s="3" t="s">
        <v>6</v>
      </c>
      <c r="AA55" s="3">
        <f t="shared" si="20"/>
        <v>50</v>
      </c>
      <c r="AB55" s="3" t="s">
        <v>3</v>
      </c>
      <c r="AC55" s="3">
        <f t="shared" si="21"/>
        <v>30</v>
      </c>
      <c r="AD55" s="3"/>
      <c r="AE55" s="3">
        <f t="shared" si="22"/>
        <v>0</v>
      </c>
      <c r="AF55" s="3"/>
      <c r="AG55" s="3">
        <f t="shared" si="23"/>
        <v>0</v>
      </c>
      <c r="AH55" s="3"/>
      <c r="AI55" s="4">
        <f t="shared" si="24"/>
        <v>0</v>
      </c>
      <c r="AJ55" s="22">
        <f t="shared" si="25"/>
        <v>793.1</v>
      </c>
      <c r="AK55" s="3"/>
    </row>
    <row r="56" spans="1:37" ht="30">
      <c r="A56" s="3">
        <v>53</v>
      </c>
      <c r="B56" s="6" t="s">
        <v>147</v>
      </c>
      <c r="C56" s="6">
        <v>164237</v>
      </c>
      <c r="D56" s="18" t="s">
        <v>148</v>
      </c>
      <c r="E56" s="18" t="s">
        <v>149</v>
      </c>
      <c r="F56" s="5" t="s">
        <v>5</v>
      </c>
      <c r="G56" s="5">
        <v>6.56</v>
      </c>
      <c r="H56" s="5">
        <f t="shared" si="13"/>
        <v>721.59999999999991</v>
      </c>
      <c r="I56" s="5" t="s">
        <v>5</v>
      </c>
      <c r="J56" s="3" t="s">
        <v>5</v>
      </c>
      <c r="K56" s="3" t="s">
        <v>5</v>
      </c>
      <c r="L56" s="11" t="str">
        <f t="shared" si="14"/>
        <v>ΟΚ</v>
      </c>
      <c r="M56" s="15"/>
      <c r="N56" s="3"/>
      <c r="O56" s="30" t="s">
        <v>5</v>
      </c>
      <c r="P56" s="5"/>
      <c r="Q56" s="3">
        <f t="shared" si="15"/>
        <v>0</v>
      </c>
      <c r="R56" s="5"/>
      <c r="S56" s="5">
        <f t="shared" si="16"/>
        <v>0</v>
      </c>
      <c r="T56" s="3"/>
      <c r="U56" s="3">
        <f t="shared" si="17"/>
        <v>0</v>
      </c>
      <c r="V56" s="3"/>
      <c r="W56" s="3">
        <f t="shared" si="18"/>
        <v>0</v>
      </c>
      <c r="X56" s="3"/>
      <c r="Y56" s="3">
        <f t="shared" si="19"/>
        <v>0</v>
      </c>
      <c r="Z56" s="3"/>
      <c r="AA56" s="3">
        <f t="shared" si="20"/>
        <v>0</v>
      </c>
      <c r="AB56" s="24" t="s">
        <v>2</v>
      </c>
      <c r="AC56" s="3">
        <f t="shared" si="21"/>
        <v>70</v>
      </c>
      <c r="AD56" s="3"/>
      <c r="AE56" s="3">
        <f t="shared" si="22"/>
        <v>0</v>
      </c>
      <c r="AF56" s="3"/>
      <c r="AG56" s="3">
        <f t="shared" si="23"/>
        <v>0</v>
      </c>
      <c r="AH56" s="3"/>
      <c r="AI56" s="4">
        <f t="shared" si="24"/>
        <v>0</v>
      </c>
      <c r="AJ56" s="22">
        <f t="shared" si="25"/>
        <v>791.59999999999991</v>
      </c>
      <c r="AK56" s="3"/>
    </row>
    <row r="57" spans="1:37" ht="30">
      <c r="A57" s="3">
        <v>54</v>
      </c>
      <c r="B57" s="6" t="s">
        <v>123</v>
      </c>
      <c r="C57" s="6" t="s">
        <v>245</v>
      </c>
      <c r="D57" s="18" t="s">
        <v>124</v>
      </c>
      <c r="E57" s="18" t="s">
        <v>125</v>
      </c>
      <c r="F57" s="5" t="s">
        <v>5</v>
      </c>
      <c r="G57" s="5">
        <v>6.85</v>
      </c>
      <c r="H57" s="5">
        <f t="shared" si="13"/>
        <v>753.5</v>
      </c>
      <c r="I57" s="5" t="s">
        <v>5</v>
      </c>
      <c r="J57" s="3" t="s">
        <v>5</v>
      </c>
      <c r="K57" s="3" t="s">
        <v>5</v>
      </c>
      <c r="L57" s="11" t="str">
        <f t="shared" si="14"/>
        <v>ΟΚ</v>
      </c>
      <c r="M57" s="15"/>
      <c r="N57" s="3"/>
      <c r="O57" s="30"/>
      <c r="P57" s="5"/>
      <c r="Q57" s="3">
        <f t="shared" si="15"/>
        <v>0</v>
      </c>
      <c r="R57" s="5"/>
      <c r="S57" s="5">
        <f t="shared" si="16"/>
        <v>0</v>
      </c>
      <c r="T57" s="3"/>
      <c r="U57" s="3">
        <f t="shared" si="17"/>
        <v>0</v>
      </c>
      <c r="V57" s="3"/>
      <c r="W57" s="3">
        <f t="shared" si="18"/>
        <v>0</v>
      </c>
      <c r="X57" s="3"/>
      <c r="Y57" s="3">
        <f t="shared" si="19"/>
        <v>0</v>
      </c>
      <c r="Z57" s="3"/>
      <c r="AA57" s="3">
        <f t="shared" si="20"/>
        <v>0</v>
      </c>
      <c r="AB57" s="3" t="s">
        <v>3</v>
      </c>
      <c r="AC57" s="3">
        <f t="shared" si="21"/>
        <v>30</v>
      </c>
      <c r="AD57" s="3"/>
      <c r="AE57" s="3">
        <f t="shared" si="22"/>
        <v>0</v>
      </c>
      <c r="AF57" s="3"/>
      <c r="AG57" s="3">
        <f t="shared" si="23"/>
        <v>0</v>
      </c>
      <c r="AH57" s="3"/>
      <c r="AI57" s="4">
        <f t="shared" si="24"/>
        <v>0</v>
      </c>
      <c r="AJ57" s="22">
        <f t="shared" si="25"/>
        <v>783.5</v>
      </c>
      <c r="AK57" s="3"/>
    </row>
    <row r="58" spans="1:37" ht="30">
      <c r="A58" s="24">
        <v>55</v>
      </c>
      <c r="B58" s="6" t="s">
        <v>110</v>
      </c>
      <c r="C58" s="6" t="s">
        <v>238</v>
      </c>
      <c r="D58" s="18" t="s">
        <v>111</v>
      </c>
      <c r="E58" s="18" t="s">
        <v>112</v>
      </c>
      <c r="F58" s="5" t="s">
        <v>5</v>
      </c>
      <c r="G58" s="5">
        <v>6.68</v>
      </c>
      <c r="H58" s="5">
        <f t="shared" si="13"/>
        <v>734.8</v>
      </c>
      <c r="I58" s="5" t="s">
        <v>5</v>
      </c>
      <c r="J58" s="3" t="s">
        <v>5</v>
      </c>
      <c r="K58" s="3" t="s">
        <v>5</v>
      </c>
      <c r="L58" s="11" t="str">
        <f t="shared" si="14"/>
        <v>ΟΚ</v>
      </c>
      <c r="M58" s="15"/>
      <c r="N58" s="3"/>
      <c r="O58" s="3"/>
      <c r="P58" s="5"/>
      <c r="Q58" s="3">
        <f t="shared" si="15"/>
        <v>0</v>
      </c>
      <c r="R58" s="5"/>
      <c r="S58" s="5">
        <f t="shared" si="16"/>
        <v>0</v>
      </c>
      <c r="T58" s="3"/>
      <c r="U58" s="3">
        <f t="shared" si="17"/>
        <v>0</v>
      </c>
      <c r="V58" s="3"/>
      <c r="W58" s="3">
        <f t="shared" si="18"/>
        <v>0</v>
      </c>
      <c r="X58" s="3"/>
      <c r="Y58" s="3">
        <f t="shared" si="19"/>
        <v>0</v>
      </c>
      <c r="Z58" s="3"/>
      <c r="AA58" s="3">
        <f t="shared" si="20"/>
        <v>0</v>
      </c>
      <c r="AB58" s="3" t="s">
        <v>3</v>
      </c>
      <c r="AC58" s="3">
        <f t="shared" si="21"/>
        <v>30</v>
      </c>
      <c r="AD58" s="3"/>
      <c r="AE58" s="3">
        <f t="shared" si="22"/>
        <v>0</v>
      </c>
      <c r="AF58" s="3"/>
      <c r="AG58" s="3">
        <f t="shared" si="23"/>
        <v>0</v>
      </c>
      <c r="AH58" s="3"/>
      <c r="AI58" s="4">
        <f t="shared" si="24"/>
        <v>0</v>
      </c>
      <c r="AJ58" s="22">
        <f t="shared" si="25"/>
        <v>764.8</v>
      </c>
      <c r="AK58" s="3"/>
    </row>
    <row r="59" spans="1:37" ht="30">
      <c r="A59" s="3">
        <v>56</v>
      </c>
      <c r="B59" s="6" t="s">
        <v>64</v>
      </c>
      <c r="C59" s="6" t="s">
        <v>218</v>
      </c>
      <c r="D59" s="18" t="s">
        <v>65</v>
      </c>
      <c r="E59" s="18" t="s">
        <v>66</v>
      </c>
      <c r="F59" s="5" t="s">
        <v>5</v>
      </c>
      <c r="G59" s="5">
        <v>6.35</v>
      </c>
      <c r="H59" s="5">
        <f t="shared" si="13"/>
        <v>698.5</v>
      </c>
      <c r="I59" s="5" t="s">
        <v>5</v>
      </c>
      <c r="J59" s="3" t="s">
        <v>5</v>
      </c>
      <c r="K59" s="3" t="s">
        <v>5</v>
      </c>
      <c r="L59" s="11" t="str">
        <f t="shared" si="14"/>
        <v>ΟΚ</v>
      </c>
      <c r="M59" s="15"/>
      <c r="N59" s="3"/>
      <c r="O59" s="30"/>
      <c r="P59" s="3"/>
      <c r="Q59" s="3">
        <f t="shared" si="15"/>
        <v>0</v>
      </c>
      <c r="R59" s="5"/>
      <c r="S59" s="5">
        <f t="shared" si="16"/>
        <v>0</v>
      </c>
      <c r="T59" s="3"/>
      <c r="U59" s="3">
        <f t="shared" si="17"/>
        <v>0</v>
      </c>
      <c r="V59" s="3"/>
      <c r="W59" s="3">
        <f t="shared" si="18"/>
        <v>0</v>
      </c>
      <c r="X59" s="24"/>
      <c r="Y59" s="3">
        <f t="shared" si="19"/>
        <v>0</v>
      </c>
      <c r="Z59" s="3"/>
      <c r="AA59" s="3">
        <f t="shared" si="20"/>
        <v>0</v>
      </c>
      <c r="AB59" s="3" t="s">
        <v>6</v>
      </c>
      <c r="AC59" s="3">
        <f t="shared" si="21"/>
        <v>50</v>
      </c>
      <c r="AD59" s="3"/>
      <c r="AE59" s="3">
        <f t="shared" si="22"/>
        <v>0</v>
      </c>
      <c r="AF59" s="3"/>
      <c r="AG59" s="3">
        <f t="shared" si="23"/>
        <v>0</v>
      </c>
      <c r="AH59" s="3"/>
      <c r="AI59" s="4">
        <f t="shared" si="24"/>
        <v>0</v>
      </c>
      <c r="AJ59" s="22">
        <f t="shared" si="25"/>
        <v>748.5</v>
      </c>
      <c r="AK59" s="23"/>
    </row>
    <row r="60" spans="1:37" s="29" customFormat="1" ht="60">
      <c r="A60" s="3">
        <v>57</v>
      </c>
      <c r="B60" s="19" t="s">
        <v>198</v>
      </c>
      <c r="C60" s="19" t="s">
        <v>281</v>
      </c>
      <c r="D60" s="20" t="s">
        <v>199</v>
      </c>
      <c r="E60" s="20" t="s">
        <v>100</v>
      </c>
      <c r="F60" s="25" t="s">
        <v>5</v>
      </c>
      <c r="G60" s="25">
        <v>6.45</v>
      </c>
      <c r="H60" s="25">
        <f t="shared" si="13"/>
        <v>709.5</v>
      </c>
      <c r="I60" s="25" t="s">
        <v>5</v>
      </c>
      <c r="J60" s="24" t="s">
        <v>5</v>
      </c>
      <c r="K60" s="24" t="s">
        <v>5</v>
      </c>
      <c r="L60" s="26" t="str">
        <f t="shared" si="14"/>
        <v>ΟΚ</v>
      </c>
      <c r="M60" s="31"/>
      <c r="N60" s="24"/>
      <c r="O60" s="32"/>
      <c r="P60" s="25"/>
      <c r="Q60" s="24">
        <f t="shared" si="15"/>
        <v>0</v>
      </c>
      <c r="R60" s="25"/>
      <c r="S60" s="25">
        <f t="shared" si="16"/>
        <v>0</v>
      </c>
      <c r="T60" s="24"/>
      <c r="U60" s="24">
        <f t="shared" si="17"/>
        <v>0</v>
      </c>
      <c r="V60" s="24"/>
      <c r="W60" s="24">
        <f t="shared" si="18"/>
        <v>0</v>
      </c>
      <c r="X60" s="24"/>
      <c r="Y60" s="24">
        <f t="shared" si="19"/>
        <v>0</v>
      </c>
      <c r="Z60" s="24"/>
      <c r="AA60" s="24">
        <f t="shared" si="20"/>
        <v>0</v>
      </c>
      <c r="AB60" s="24" t="s">
        <v>3</v>
      </c>
      <c r="AC60" s="24">
        <f t="shared" si="21"/>
        <v>30</v>
      </c>
      <c r="AD60" s="24"/>
      <c r="AE60" s="24">
        <f t="shared" si="22"/>
        <v>0</v>
      </c>
      <c r="AF60" s="24"/>
      <c r="AG60" s="24">
        <f t="shared" si="23"/>
        <v>0</v>
      </c>
      <c r="AH60" s="24"/>
      <c r="AI60" s="27">
        <f t="shared" si="24"/>
        <v>0</v>
      </c>
      <c r="AJ60" s="28">
        <f t="shared" si="25"/>
        <v>739.5</v>
      </c>
      <c r="AK60" s="33"/>
    </row>
    <row r="61" spans="1:37" s="29" customFormat="1" ht="30">
      <c r="A61" s="24">
        <v>58</v>
      </c>
      <c r="B61" s="19" t="s">
        <v>160</v>
      </c>
      <c r="C61" s="19" t="s">
        <v>261</v>
      </c>
      <c r="D61" s="20" t="s">
        <v>161</v>
      </c>
      <c r="E61" s="20" t="s">
        <v>162</v>
      </c>
      <c r="F61" s="25" t="s">
        <v>5</v>
      </c>
      <c r="G61" s="25">
        <v>6.29</v>
      </c>
      <c r="H61" s="25">
        <f t="shared" si="13"/>
        <v>691.9</v>
      </c>
      <c r="I61" s="25" t="s">
        <v>5</v>
      </c>
      <c r="J61" s="24" t="s">
        <v>5</v>
      </c>
      <c r="K61" s="24" t="s">
        <v>5</v>
      </c>
      <c r="L61" s="26" t="str">
        <f t="shared" si="14"/>
        <v>ΟΚ</v>
      </c>
      <c r="M61" s="31"/>
      <c r="N61" s="24"/>
      <c r="O61" s="32"/>
      <c r="P61" s="25"/>
      <c r="Q61" s="24">
        <f t="shared" si="15"/>
        <v>0</v>
      </c>
      <c r="R61" s="25"/>
      <c r="S61" s="25">
        <f t="shared" si="16"/>
        <v>0</v>
      </c>
      <c r="T61" s="24"/>
      <c r="U61" s="24">
        <f t="shared" si="17"/>
        <v>0</v>
      </c>
      <c r="V61" s="24"/>
      <c r="W61" s="24">
        <f t="shared" si="18"/>
        <v>0</v>
      </c>
      <c r="X61" s="24"/>
      <c r="Y61" s="24">
        <f t="shared" si="19"/>
        <v>0</v>
      </c>
      <c r="Z61" s="24"/>
      <c r="AA61" s="24">
        <f t="shared" si="20"/>
        <v>0</v>
      </c>
      <c r="AB61" s="24" t="s">
        <v>3</v>
      </c>
      <c r="AC61" s="24">
        <f t="shared" si="21"/>
        <v>30</v>
      </c>
      <c r="AD61" s="24"/>
      <c r="AE61" s="24">
        <f t="shared" si="22"/>
        <v>0</v>
      </c>
      <c r="AF61" s="24"/>
      <c r="AG61" s="24">
        <f t="shared" si="23"/>
        <v>0</v>
      </c>
      <c r="AH61" s="24"/>
      <c r="AI61" s="27">
        <f t="shared" si="24"/>
        <v>0</v>
      </c>
      <c r="AJ61" s="28">
        <f t="shared" si="25"/>
        <v>721.9</v>
      </c>
      <c r="AK61" s="24"/>
    </row>
  </sheetData>
  <sortState ref="A3:AK62">
    <sortCondition descending="1" ref="AJ3:AJ62"/>
  </sortState>
  <mergeCells count="4">
    <mergeCell ref="A1:E1"/>
    <mergeCell ref="A2:E2"/>
    <mergeCell ref="F2:K2"/>
    <mergeCell ref="P2:AI2"/>
  </mergeCells>
  <dataValidations count="7">
    <dataValidation type="list" allowBlank="1" showInputMessage="1" showErrorMessage="1" sqref="AB56:AB57 AB6 AB46 AB42:AB44 AB37 AB27:AB29 AB18 X15 AB13 AB11">
      <formula1>$AW$8:$AW$56</formula1>
    </dataValidation>
    <dataValidation type="decimal" allowBlank="1" showInputMessage="1" showErrorMessage="1" sqref="G4:G61">
      <formula1>5</formula1>
      <formula2>10</formula2>
    </dataValidation>
    <dataValidation type="whole" allowBlank="1" showInputMessage="1" showErrorMessage="1" errorTitle="ΠΡΟΣΟΧΗ!" error="ΑΠΟ 1 ΕΩΣ 24 ΜΗΝΕΣ" sqref="AF4:AF61">
      <formula1>1</formula1>
      <formula2>24</formula2>
    </dataValidation>
    <dataValidation type="list" allowBlank="1" showInputMessage="1" showErrorMessage="1" sqref="N59 O41:O49 AD41:AD61 AD4:AD19 O11 O13:O22 N51 O24:O36 AD21:AD39 O38:O39 P47:P49 P42:P44 P11:P40 O50:P61 O4:P10 M4:M61 T4:T61 V4:V61 R4:R61 F4:F61 I4:K61">
      <formula1>$AT$4:$AT$4</formula1>
    </dataValidation>
    <dataValidation type="list" allowBlank="1" showInputMessage="1" showErrorMessage="1" sqref="AB58:AB61 X4:X14 AB7:AB10 AB19:AB26 X16:X61 AB12 AB47:AB55 AB14:AB17 AB30:AB36 AB38:AB41 AB45 AB4:AB5 Z4:Z61">
      <formula1>$AU$4:$AU$7</formula1>
    </dataValidation>
    <dataValidation type="whole" allowBlank="1" showInputMessage="1" showErrorMessage="1" errorTitle="ΠΡΟΣΟΧΗ!" error="ΑΠΟ 1 ΕΩΣ 84 ΜΗΝΕΣ" sqref="AH4:AH61">
      <formula1>1</formula1>
      <formula2>84</formula2>
    </dataValidation>
    <dataValidation type="list" allowBlank="1" showInputMessage="1" showErrorMessage="1" sqref="N4:N5 N7:N11">
      <formula1>$AQ$4:$AQ$4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10"/>
  <sheetViews>
    <sheetView workbookViewId="0">
      <selection activeCell="O4" sqref="O4"/>
    </sheetView>
  </sheetViews>
  <sheetFormatPr defaultRowHeight="15"/>
  <cols>
    <col min="1" max="1" width="4.85546875" style="1" customWidth="1"/>
    <col min="2" max="3" width="15.140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1.140625" style="1" customWidth="1"/>
    <col min="10" max="10" width="9.85546875" style="1" customWidth="1"/>
    <col min="11" max="11" width="15.85546875" style="1" customWidth="1"/>
    <col min="12" max="12" width="15" style="1" customWidth="1"/>
    <col min="13" max="15" width="14" style="1" customWidth="1"/>
    <col min="16" max="16" width="16.28515625" style="1" customWidth="1"/>
    <col min="17" max="17" width="7.28515625" style="1" customWidth="1"/>
    <col min="18" max="18" width="16.140625" style="1" customWidth="1"/>
    <col min="19" max="19" width="7.28515625" style="1" customWidth="1"/>
    <col min="20" max="20" width="13.85546875" style="1" customWidth="1"/>
    <col min="21" max="21" width="7.28515625" style="1" customWidth="1"/>
    <col min="22" max="22" width="15.28515625" style="1" customWidth="1"/>
    <col min="23" max="23" width="7.28515625" style="1" customWidth="1"/>
    <col min="24" max="24" width="11.710937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1.42578125" style="1" customWidth="1"/>
    <col min="29" max="29" width="7.28515625" style="1" customWidth="1"/>
    <col min="30" max="30" width="14.28515625" style="1" customWidth="1"/>
    <col min="31" max="31" width="7.28515625" style="1" customWidth="1"/>
    <col min="32" max="32" width="17.85546875" style="1" customWidth="1"/>
    <col min="33" max="33" width="7.28515625" style="1" customWidth="1"/>
    <col min="34" max="34" width="13.85546875" style="1" customWidth="1"/>
    <col min="35" max="35" width="7.85546875" style="1" customWidth="1"/>
    <col min="36" max="36" width="9.5703125" style="1" customWidth="1"/>
    <col min="37" max="37" width="40.140625" style="1" bestFit="1" customWidth="1"/>
    <col min="38" max="45" width="9.140625" style="1"/>
    <col min="46" max="47" width="9.140625" style="1" hidden="1" customWidth="1"/>
    <col min="48" max="16384" width="9.140625" style="1"/>
  </cols>
  <sheetData>
    <row r="1" spans="1:47" ht="60.75" customHeight="1">
      <c r="A1" s="50" t="s">
        <v>294</v>
      </c>
      <c r="B1" s="52"/>
      <c r="C1" s="52"/>
      <c r="D1" s="52"/>
      <c r="E1" s="52"/>
      <c r="F1" s="5"/>
      <c r="G1" s="5"/>
      <c r="H1" s="5"/>
      <c r="I1" s="5"/>
      <c r="J1" s="3"/>
      <c r="K1" s="3"/>
      <c r="L1" s="11"/>
      <c r="M1" s="11"/>
      <c r="N1" s="15"/>
      <c r="O1" s="15"/>
      <c r="P1" s="5"/>
      <c r="Q1" s="5"/>
      <c r="R1" s="5"/>
      <c r="S1" s="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5"/>
    </row>
    <row r="2" spans="1:47" s="2" customFormat="1" ht="15.75">
      <c r="A2" s="43" t="s">
        <v>7</v>
      </c>
      <c r="B2" s="44"/>
      <c r="C2" s="44"/>
      <c r="D2" s="44"/>
      <c r="E2" s="44"/>
      <c r="F2" s="45" t="s">
        <v>0</v>
      </c>
      <c r="G2" s="45"/>
      <c r="H2" s="45"/>
      <c r="I2" s="45"/>
      <c r="J2" s="46"/>
      <c r="K2" s="46"/>
      <c r="L2" s="12"/>
      <c r="M2" s="12"/>
      <c r="N2" s="12"/>
      <c r="O2" s="12"/>
      <c r="P2" s="44" t="s">
        <v>30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7"/>
    </row>
    <row r="3" spans="1:47" s="9" customFormat="1" ht="99" customHeight="1">
      <c r="A3" s="6" t="s">
        <v>1</v>
      </c>
      <c r="B3" s="6" t="s">
        <v>31</v>
      </c>
      <c r="C3" s="10" t="s">
        <v>203</v>
      </c>
      <c r="D3" s="10" t="s">
        <v>8</v>
      </c>
      <c r="E3" s="10" t="s">
        <v>9</v>
      </c>
      <c r="F3" s="8" t="s">
        <v>16</v>
      </c>
      <c r="G3" s="8" t="s">
        <v>11</v>
      </c>
      <c r="H3" s="8" t="s">
        <v>4</v>
      </c>
      <c r="I3" s="8" t="s">
        <v>17</v>
      </c>
      <c r="J3" s="6" t="s">
        <v>18</v>
      </c>
      <c r="K3" s="6" t="s">
        <v>19</v>
      </c>
      <c r="L3" s="13"/>
      <c r="M3" s="14" t="s">
        <v>12</v>
      </c>
      <c r="N3" s="16" t="s">
        <v>14</v>
      </c>
      <c r="O3" s="17" t="s">
        <v>296</v>
      </c>
      <c r="P3" s="8" t="s">
        <v>20</v>
      </c>
      <c r="Q3" s="6" t="s">
        <v>4</v>
      </c>
      <c r="R3" s="8" t="s">
        <v>21</v>
      </c>
      <c r="S3" s="8" t="s">
        <v>4</v>
      </c>
      <c r="T3" s="6" t="s">
        <v>22</v>
      </c>
      <c r="U3" s="6" t="s">
        <v>4</v>
      </c>
      <c r="V3" s="6" t="s">
        <v>23</v>
      </c>
      <c r="W3" s="6" t="s">
        <v>4</v>
      </c>
      <c r="X3" s="6" t="s">
        <v>24</v>
      </c>
      <c r="Y3" s="6" t="s">
        <v>4</v>
      </c>
      <c r="Z3" s="6" t="s">
        <v>25</v>
      </c>
      <c r="AA3" s="6" t="s">
        <v>4</v>
      </c>
      <c r="AB3" s="19" t="s">
        <v>26</v>
      </c>
      <c r="AC3" s="10" t="s">
        <v>4</v>
      </c>
      <c r="AD3" s="6" t="s">
        <v>27</v>
      </c>
      <c r="AE3" s="6" t="s">
        <v>4</v>
      </c>
      <c r="AF3" s="6" t="s">
        <v>28</v>
      </c>
      <c r="AG3" s="6" t="s">
        <v>4</v>
      </c>
      <c r="AH3" s="6" t="s">
        <v>29</v>
      </c>
      <c r="AI3" s="7" t="s">
        <v>4</v>
      </c>
      <c r="AJ3" s="21" t="s">
        <v>10</v>
      </c>
      <c r="AK3" s="6" t="s">
        <v>205</v>
      </c>
    </row>
    <row r="4" spans="1:47" s="29" customFormat="1" ht="30">
      <c r="A4" s="24">
        <v>1</v>
      </c>
      <c r="B4" s="19" t="s">
        <v>191</v>
      </c>
      <c r="C4" s="19" t="s">
        <v>277</v>
      </c>
      <c r="D4" s="20" t="s">
        <v>192</v>
      </c>
      <c r="E4" s="20" t="s">
        <v>33</v>
      </c>
      <c r="F4" s="25" t="s">
        <v>5</v>
      </c>
      <c r="G4" s="25">
        <v>7.34</v>
      </c>
      <c r="H4" s="25">
        <f t="shared" ref="H4:H5" si="0">G4*110</f>
        <v>807.4</v>
      </c>
      <c r="I4" s="25" t="s">
        <v>5</v>
      </c>
      <c r="J4" s="24" t="s">
        <v>5</v>
      </c>
      <c r="K4" s="24" t="s">
        <v>5</v>
      </c>
      <c r="L4" s="26" t="str">
        <f t="shared" ref="L4:L5" si="1">IF(AND(F4="ΝΑΙ",IF(I4="ΝΑΙ",J4="ΝΑΙ",)*AND(K4="ΝΑΙ")),"ΟΚ","ΑΠΟΡΡΙΠΤΕΤΑΙ")</f>
        <v>ΟΚ</v>
      </c>
      <c r="M4" s="24"/>
      <c r="N4" s="24"/>
      <c r="O4" s="24" t="s">
        <v>5</v>
      </c>
      <c r="P4" s="25"/>
      <c r="Q4" s="24">
        <f t="shared" ref="Q4:Q5" si="2">IF(P4="ΝΑΙ",120,0)</f>
        <v>0</v>
      </c>
      <c r="R4" s="25"/>
      <c r="S4" s="25">
        <f t="shared" ref="S4:S5" si="3">IF(R4="ΝΑΙ",60,0)</f>
        <v>0</v>
      </c>
      <c r="T4" s="24"/>
      <c r="U4" s="24">
        <f t="shared" ref="U4:U5" si="4">IF(T4="ΝΑΙ",250,0)</f>
        <v>0</v>
      </c>
      <c r="V4" s="24"/>
      <c r="W4" s="24">
        <f t="shared" ref="W4:W5" si="5">IF(V4="ΝΑΙ",120,0)</f>
        <v>0</v>
      </c>
      <c r="X4" s="24"/>
      <c r="Y4" s="24">
        <f t="shared" ref="Y4:Y5" si="6">IF(X4="ΑΡΙΣΤΗ",70,IF(X4="ΠΟΛΥ ΚΑΛΗ",50,IF(X4="ΚΑΛΗ",30,)))</f>
        <v>0</v>
      </c>
      <c r="Z4" s="24"/>
      <c r="AA4" s="24">
        <f t="shared" ref="AA4:AA5" si="7">IF(Z4="ΑΡΙΣΤΗ",70,IF(Z4="ΠΟΛΥ ΚΑΛΗ",50,IF(Z4="ΚΑΛΗ",30,)))</f>
        <v>0</v>
      </c>
      <c r="AB4" s="24" t="s">
        <v>3</v>
      </c>
      <c r="AC4" s="24">
        <f t="shared" ref="AC4:AC5" si="8">IF(AB4="ΑΡΙΣΤΗ",70,IF(AB4="ΠΟΛΥ ΚΑΛΗ",50,IF(AB4="ΚΑΛΗ",30,)))</f>
        <v>30</v>
      </c>
      <c r="AD4" s="24"/>
      <c r="AE4" s="24">
        <f t="shared" ref="AE4:AE5" si="9">IF(AD4="ΝΑΙ",150,0)</f>
        <v>0</v>
      </c>
      <c r="AF4" s="24"/>
      <c r="AG4" s="24">
        <f t="shared" ref="AG4:AG5" si="10">AF4*17</f>
        <v>0</v>
      </c>
      <c r="AH4" s="24">
        <v>84</v>
      </c>
      <c r="AI4" s="27">
        <f t="shared" ref="AI4:AI5" si="11">AH4*7</f>
        <v>588</v>
      </c>
      <c r="AJ4" s="28">
        <f t="shared" ref="AJ4:AJ5" si="12">H4+AE4+Q4+S4+U4+W4+AA4+AC4+AG4+AI4+Y4</f>
        <v>1425.4</v>
      </c>
      <c r="AK4" s="24"/>
      <c r="AT4" s="1"/>
      <c r="AU4" s="1"/>
    </row>
    <row r="5" spans="1:47" ht="30">
      <c r="A5" s="3">
        <v>2</v>
      </c>
      <c r="B5" s="6" t="s">
        <v>55</v>
      </c>
      <c r="C5" s="6" t="s">
        <v>215</v>
      </c>
      <c r="D5" s="18" t="s">
        <v>56</v>
      </c>
      <c r="E5" s="18" t="s">
        <v>57</v>
      </c>
      <c r="F5" s="5" t="s">
        <v>5</v>
      </c>
      <c r="G5" s="5">
        <v>8.06</v>
      </c>
      <c r="H5" s="5">
        <f t="shared" si="0"/>
        <v>886.6</v>
      </c>
      <c r="I5" s="5" t="s">
        <v>5</v>
      </c>
      <c r="J5" s="3" t="s">
        <v>5</v>
      </c>
      <c r="K5" s="3" t="s">
        <v>5</v>
      </c>
      <c r="L5" s="11" t="str">
        <f t="shared" si="1"/>
        <v>ΟΚ</v>
      </c>
      <c r="M5" s="15" t="s">
        <v>5</v>
      </c>
      <c r="N5" s="3" t="s">
        <v>5</v>
      </c>
      <c r="O5" s="3" t="s">
        <v>5</v>
      </c>
      <c r="P5" s="5"/>
      <c r="Q5" s="3">
        <f t="shared" si="2"/>
        <v>0</v>
      </c>
      <c r="R5" s="5"/>
      <c r="S5" s="5">
        <f t="shared" si="3"/>
        <v>0</v>
      </c>
      <c r="T5" s="3"/>
      <c r="U5" s="3">
        <f t="shared" si="4"/>
        <v>0</v>
      </c>
      <c r="V5" s="3"/>
      <c r="W5" s="3">
        <f t="shared" si="5"/>
        <v>0</v>
      </c>
      <c r="X5" s="3"/>
      <c r="Y5" s="3">
        <f t="shared" si="6"/>
        <v>0</v>
      </c>
      <c r="Z5" s="3"/>
      <c r="AA5" s="3">
        <f t="shared" si="7"/>
        <v>0</v>
      </c>
      <c r="AB5" s="3" t="s">
        <v>3</v>
      </c>
      <c r="AC5" s="3">
        <f t="shared" si="8"/>
        <v>30</v>
      </c>
      <c r="AD5" s="3"/>
      <c r="AE5" s="3">
        <f t="shared" si="9"/>
        <v>0</v>
      </c>
      <c r="AF5" s="3">
        <v>23</v>
      </c>
      <c r="AG5" s="3">
        <f t="shared" si="10"/>
        <v>391</v>
      </c>
      <c r="AH5" s="3">
        <v>25</v>
      </c>
      <c r="AI5" s="4">
        <f t="shared" si="11"/>
        <v>175</v>
      </c>
      <c r="AJ5" s="22">
        <f t="shared" si="12"/>
        <v>1482.6</v>
      </c>
      <c r="AK5" s="23"/>
    </row>
    <row r="6" spans="1:47" ht="30">
      <c r="A6" s="3">
        <v>3</v>
      </c>
      <c r="B6" s="6" t="s">
        <v>88</v>
      </c>
      <c r="C6" s="6" t="s">
        <v>226</v>
      </c>
      <c r="D6" s="18" t="s">
        <v>89</v>
      </c>
      <c r="E6" s="18" t="s">
        <v>90</v>
      </c>
      <c r="F6" s="5" t="s">
        <v>5</v>
      </c>
      <c r="G6" s="5">
        <v>7.54</v>
      </c>
      <c r="H6" s="5">
        <f t="shared" ref="H6:H10" si="13">G6*110</f>
        <v>829.4</v>
      </c>
      <c r="I6" s="5" t="s">
        <v>5</v>
      </c>
      <c r="J6" s="3" t="s">
        <v>5</v>
      </c>
      <c r="K6" s="3" t="s">
        <v>5</v>
      </c>
      <c r="L6" s="11" t="str">
        <f t="shared" ref="L6:L10" si="14">IF(AND(F6="ΝΑΙ",IF(I6="ΝΑΙ",J6="ΝΑΙ",)*AND(K6="ΝΑΙ")),"ΟΚ","ΑΠΟΡΡΙΠΤΕΤΑΙ")</f>
        <v>ΟΚ</v>
      </c>
      <c r="M6" s="15"/>
      <c r="N6" s="3"/>
      <c r="O6" s="3" t="s">
        <v>5</v>
      </c>
      <c r="P6" s="5"/>
      <c r="Q6" s="3">
        <f t="shared" ref="Q6:Q10" si="15">IF(P6="ΝΑΙ",120,0)</f>
        <v>0</v>
      </c>
      <c r="R6" s="5"/>
      <c r="S6" s="5">
        <f t="shared" ref="S6:S10" si="16">IF(R6="ΝΑΙ",60,0)</f>
        <v>0</v>
      </c>
      <c r="T6" s="3"/>
      <c r="U6" s="3">
        <f t="shared" ref="U6:U10" si="17">IF(T6="ΝΑΙ",250,0)</f>
        <v>0</v>
      </c>
      <c r="V6" s="3"/>
      <c r="W6" s="3">
        <f t="shared" ref="W6:W10" si="18">IF(V6="ΝΑΙ",120,0)</f>
        <v>0</v>
      </c>
      <c r="X6" s="3"/>
      <c r="Y6" s="3">
        <f t="shared" ref="Y6:Y10" si="19">IF(X6="ΑΡΙΣΤΗ",70,IF(X6="ΠΟΛΥ ΚΑΛΗ",50,IF(X6="ΚΑΛΗ",30,)))</f>
        <v>0</v>
      </c>
      <c r="Z6" s="3"/>
      <c r="AA6" s="3">
        <f t="shared" ref="AA6:AA10" si="20">IF(Z6="ΑΡΙΣΤΗ",70,IF(Z6="ΠΟΛΥ ΚΑΛΗ",50,IF(Z6="ΚΑΛΗ",30,)))</f>
        <v>0</v>
      </c>
      <c r="AB6" s="3" t="s">
        <v>3</v>
      </c>
      <c r="AC6" s="3">
        <f t="shared" ref="AC6:AC10" si="21">IF(AB6="ΑΡΙΣΤΗ",70,IF(AB6="ΠΟΛΥ ΚΑΛΗ",50,IF(AB6="ΚΑΛΗ",30,)))</f>
        <v>30</v>
      </c>
      <c r="AD6" s="3"/>
      <c r="AE6" s="3">
        <f t="shared" ref="AE6:AE10" si="22">IF(AD6="ΝΑΙ",150,0)</f>
        <v>0</v>
      </c>
      <c r="AF6" s="3">
        <v>15</v>
      </c>
      <c r="AG6" s="3">
        <f t="shared" ref="AG6:AG10" si="23">AF6*17</f>
        <v>255</v>
      </c>
      <c r="AH6" s="3"/>
      <c r="AI6" s="4">
        <f t="shared" ref="AI6:AI10" si="24">AH6*7</f>
        <v>0</v>
      </c>
      <c r="AJ6" s="22">
        <f t="shared" ref="AJ6:AJ10" si="25">H6+AE6+Q6+S6+U6+W6+AA6+AC6+AG6+AI6+Y6</f>
        <v>1114.4000000000001</v>
      </c>
      <c r="AK6" s="3"/>
    </row>
    <row r="7" spans="1:47">
      <c r="A7" s="3">
        <v>4</v>
      </c>
      <c r="B7" s="6" t="s">
        <v>153</v>
      </c>
      <c r="C7" s="6" t="s">
        <v>257</v>
      </c>
      <c r="D7" s="18" t="s">
        <v>154</v>
      </c>
      <c r="E7" s="18" t="s">
        <v>140</v>
      </c>
      <c r="F7" s="5" t="s">
        <v>5</v>
      </c>
      <c r="G7" s="5">
        <v>7.5</v>
      </c>
      <c r="H7" s="5">
        <f t="shared" si="13"/>
        <v>825</v>
      </c>
      <c r="I7" s="5" t="s">
        <v>5</v>
      </c>
      <c r="J7" s="3" t="s">
        <v>5</v>
      </c>
      <c r="K7" s="3" t="s">
        <v>5</v>
      </c>
      <c r="L7" s="11" t="str">
        <f t="shared" si="14"/>
        <v>ΟΚ</v>
      </c>
      <c r="M7" s="15"/>
      <c r="N7" s="3"/>
      <c r="O7" s="3" t="s">
        <v>5</v>
      </c>
      <c r="P7" s="5" t="s">
        <v>5</v>
      </c>
      <c r="Q7" s="3">
        <f t="shared" si="15"/>
        <v>120</v>
      </c>
      <c r="R7" s="5"/>
      <c r="S7" s="5">
        <f t="shared" si="16"/>
        <v>0</v>
      </c>
      <c r="T7" s="3"/>
      <c r="U7" s="3">
        <f t="shared" si="17"/>
        <v>0</v>
      </c>
      <c r="V7" s="3"/>
      <c r="W7" s="3">
        <f t="shared" si="18"/>
        <v>0</v>
      </c>
      <c r="X7" s="3" t="s">
        <v>3</v>
      </c>
      <c r="Y7" s="3">
        <f t="shared" si="19"/>
        <v>30</v>
      </c>
      <c r="Z7" s="3"/>
      <c r="AA7" s="3">
        <f t="shared" si="20"/>
        <v>0</v>
      </c>
      <c r="AB7" s="24" t="s">
        <v>2</v>
      </c>
      <c r="AC7" s="3">
        <f t="shared" si="21"/>
        <v>70</v>
      </c>
      <c r="AD7" s="3"/>
      <c r="AE7" s="3">
        <f t="shared" si="22"/>
        <v>0</v>
      </c>
      <c r="AF7" s="3"/>
      <c r="AG7" s="3">
        <f t="shared" si="23"/>
        <v>0</v>
      </c>
      <c r="AH7" s="3">
        <v>1</v>
      </c>
      <c r="AI7" s="4">
        <f t="shared" si="24"/>
        <v>7</v>
      </c>
      <c r="AJ7" s="22">
        <f t="shared" si="25"/>
        <v>1052</v>
      </c>
      <c r="AK7" s="3"/>
    </row>
    <row r="8" spans="1:47">
      <c r="A8" s="3">
        <v>5</v>
      </c>
      <c r="B8" s="6" t="s">
        <v>135</v>
      </c>
      <c r="C8" s="6" t="s">
        <v>250</v>
      </c>
      <c r="D8" s="18" t="s">
        <v>136</v>
      </c>
      <c r="E8" s="18" t="s">
        <v>137</v>
      </c>
      <c r="F8" s="5" t="s">
        <v>5</v>
      </c>
      <c r="G8" s="5">
        <v>7.44</v>
      </c>
      <c r="H8" s="5">
        <f t="shared" si="13"/>
        <v>818.40000000000009</v>
      </c>
      <c r="I8" s="5" t="s">
        <v>5</v>
      </c>
      <c r="J8" s="3" t="s">
        <v>5</v>
      </c>
      <c r="K8" s="3" t="s">
        <v>5</v>
      </c>
      <c r="L8" s="11" t="str">
        <f t="shared" si="14"/>
        <v>ΟΚ</v>
      </c>
      <c r="M8" s="15"/>
      <c r="N8" s="3"/>
      <c r="O8" s="5" t="s">
        <v>5</v>
      </c>
      <c r="P8" s="5"/>
      <c r="Q8" s="3">
        <f t="shared" si="15"/>
        <v>0</v>
      </c>
      <c r="R8" s="5"/>
      <c r="S8" s="5">
        <f t="shared" si="16"/>
        <v>0</v>
      </c>
      <c r="T8" s="3"/>
      <c r="U8" s="3">
        <f t="shared" si="17"/>
        <v>0</v>
      </c>
      <c r="V8" s="3"/>
      <c r="W8" s="3">
        <f t="shared" si="18"/>
        <v>0</v>
      </c>
      <c r="X8" s="3"/>
      <c r="Y8" s="3">
        <f t="shared" si="19"/>
        <v>0</v>
      </c>
      <c r="Z8" s="3"/>
      <c r="AA8" s="3">
        <f t="shared" si="20"/>
        <v>0</v>
      </c>
      <c r="AB8" s="3" t="s">
        <v>3</v>
      </c>
      <c r="AC8" s="3">
        <f t="shared" si="21"/>
        <v>30</v>
      </c>
      <c r="AD8" s="3" t="s">
        <v>5</v>
      </c>
      <c r="AE8" s="3">
        <f t="shared" si="22"/>
        <v>150</v>
      </c>
      <c r="AF8" s="3"/>
      <c r="AG8" s="3">
        <f t="shared" si="23"/>
        <v>0</v>
      </c>
      <c r="AH8" s="3"/>
      <c r="AI8" s="4">
        <f t="shared" si="24"/>
        <v>0</v>
      </c>
      <c r="AJ8" s="22">
        <f t="shared" si="25"/>
        <v>998.40000000000009</v>
      </c>
      <c r="AK8" s="3"/>
    </row>
    <row r="9" spans="1:47">
      <c r="A9" s="3">
        <v>6</v>
      </c>
      <c r="B9" s="19" t="s">
        <v>130</v>
      </c>
      <c r="C9" s="19" t="s">
        <v>248</v>
      </c>
      <c r="D9" s="20" t="s">
        <v>131</v>
      </c>
      <c r="E9" s="20" t="s">
        <v>132</v>
      </c>
      <c r="F9" s="5" t="s">
        <v>5</v>
      </c>
      <c r="G9" s="5">
        <v>8.18</v>
      </c>
      <c r="H9" s="5">
        <f t="shared" si="13"/>
        <v>899.8</v>
      </c>
      <c r="I9" s="5" t="s">
        <v>5</v>
      </c>
      <c r="J9" s="3" t="s">
        <v>5</v>
      </c>
      <c r="K9" s="3" t="s">
        <v>5</v>
      </c>
      <c r="L9" s="11" t="str">
        <f t="shared" si="14"/>
        <v>ΟΚ</v>
      </c>
      <c r="M9" s="15"/>
      <c r="N9" s="3"/>
      <c r="O9" s="5" t="s">
        <v>5</v>
      </c>
      <c r="P9" s="3"/>
      <c r="Q9" s="3">
        <f t="shared" si="15"/>
        <v>0</v>
      </c>
      <c r="R9" s="5"/>
      <c r="S9" s="5">
        <f t="shared" si="16"/>
        <v>0</v>
      </c>
      <c r="T9" s="3"/>
      <c r="U9" s="3">
        <f t="shared" si="17"/>
        <v>0</v>
      </c>
      <c r="V9" s="3"/>
      <c r="W9" s="3">
        <f t="shared" si="18"/>
        <v>0</v>
      </c>
      <c r="X9" s="3"/>
      <c r="Y9" s="3">
        <f t="shared" si="19"/>
        <v>0</v>
      </c>
      <c r="Z9" s="3"/>
      <c r="AA9" s="3">
        <f t="shared" si="20"/>
        <v>0</v>
      </c>
      <c r="AB9" s="24" t="s">
        <v>2</v>
      </c>
      <c r="AC9" s="3">
        <f t="shared" si="21"/>
        <v>70</v>
      </c>
      <c r="AD9" s="3"/>
      <c r="AE9" s="3">
        <f t="shared" si="22"/>
        <v>0</v>
      </c>
      <c r="AF9" s="3"/>
      <c r="AG9" s="3">
        <f t="shared" si="23"/>
        <v>0</v>
      </c>
      <c r="AH9" s="3"/>
      <c r="AI9" s="4">
        <f t="shared" si="24"/>
        <v>0</v>
      </c>
      <c r="AJ9" s="22">
        <f t="shared" si="25"/>
        <v>969.8</v>
      </c>
      <c r="AK9" s="3"/>
    </row>
    <row r="10" spans="1:47" ht="30">
      <c r="A10" s="3">
        <v>7</v>
      </c>
      <c r="B10" s="6" t="s">
        <v>147</v>
      </c>
      <c r="C10" s="6">
        <v>164237</v>
      </c>
      <c r="D10" s="18" t="s">
        <v>148</v>
      </c>
      <c r="E10" s="18" t="s">
        <v>149</v>
      </c>
      <c r="F10" s="5" t="s">
        <v>5</v>
      </c>
      <c r="G10" s="5">
        <v>6.56</v>
      </c>
      <c r="H10" s="5">
        <f t="shared" si="13"/>
        <v>721.59999999999991</v>
      </c>
      <c r="I10" s="5" t="s">
        <v>5</v>
      </c>
      <c r="J10" s="3" t="s">
        <v>5</v>
      </c>
      <c r="K10" s="3" t="s">
        <v>5</v>
      </c>
      <c r="L10" s="11" t="str">
        <f t="shared" si="14"/>
        <v>ΟΚ</v>
      </c>
      <c r="M10" s="15"/>
      <c r="N10" s="3"/>
      <c r="O10" s="3" t="s">
        <v>5</v>
      </c>
      <c r="P10" s="5"/>
      <c r="Q10" s="3">
        <f t="shared" si="15"/>
        <v>0</v>
      </c>
      <c r="R10" s="5"/>
      <c r="S10" s="5">
        <f t="shared" si="16"/>
        <v>0</v>
      </c>
      <c r="T10" s="3"/>
      <c r="U10" s="3">
        <f t="shared" si="17"/>
        <v>0</v>
      </c>
      <c r="V10" s="3"/>
      <c r="W10" s="3">
        <f t="shared" si="18"/>
        <v>0</v>
      </c>
      <c r="X10" s="3"/>
      <c r="Y10" s="3">
        <f t="shared" si="19"/>
        <v>0</v>
      </c>
      <c r="Z10" s="3"/>
      <c r="AA10" s="3">
        <f t="shared" si="20"/>
        <v>0</v>
      </c>
      <c r="AB10" s="24" t="s">
        <v>2</v>
      </c>
      <c r="AC10" s="3">
        <f t="shared" si="21"/>
        <v>70</v>
      </c>
      <c r="AD10" s="3"/>
      <c r="AE10" s="3">
        <f t="shared" si="22"/>
        <v>0</v>
      </c>
      <c r="AF10" s="3"/>
      <c r="AG10" s="3">
        <f t="shared" si="23"/>
        <v>0</v>
      </c>
      <c r="AH10" s="3">
        <v>14</v>
      </c>
      <c r="AI10" s="4">
        <f t="shared" si="24"/>
        <v>98</v>
      </c>
      <c r="AJ10" s="22">
        <f t="shared" si="25"/>
        <v>889.59999999999991</v>
      </c>
      <c r="AK10" s="3"/>
    </row>
  </sheetData>
  <sortState ref="A11:AK58">
    <sortCondition descending="1" ref="AJ11:AJ58"/>
  </sortState>
  <mergeCells count="4">
    <mergeCell ref="A1:E1"/>
    <mergeCell ref="A2:E2"/>
    <mergeCell ref="F2:K2"/>
    <mergeCell ref="P2:AI2"/>
  </mergeCells>
  <dataValidations count="6">
    <dataValidation type="list" allowBlank="1" showInputMessage="1" showErrorMessage="1" sqref="F4:F10 O10:P10 P4:P8 AD8:AD10 O8:O9 I4:K10 AD4:AD6 M4:M10 T4:T10 V4:V10 R4:R10">
      <formula1>#REF!</formula1>
    </dataValidation>
    <dataValidation type="list" allowBlank="1" showInputMessage="1" showErrorMessage="1" sqref="AB10 AB4:AB5 Z4:Z10 X4:X10 AB7">
      <formula1>#REF!</formula1>
    </dataValidation>
    <dataValidation type="list" allowBlank="1" showInputMessage="1" showErrorMessage="1" sqref="AB8:AB9 AB6">
      <formula1>$AW$4:$AW$9</formula1>
    </dataValidation>
    <dataValidation type="decimal" allowBlank="1" showInputMessage="1" showErrorMessage="1" sqref="G4:G10">
      <formula1>5</formula1>
      <formula2>10</formula2>
    </dataValidation>
    <dataValidation type="whole" allowBlank="1" showInputMessage="1" showErrorMessage="1" errorTitle="ΠΡΟΣΟΧΗ!" error="ΑΠΟ 1 ΕΩΣ 24 ΜΗΝΕΣ" sqref="AF4:AF10">
      <formula1>1</formula1>
      <formula2>24</formula2>
    </dataValidation>
    <dataValidation type="whole" allowBlank="1" showInputMessage="1" showErrorMessage="1" errorTitle="ΠΡΟΣΟΧΗ!" error="ΑΠΟ 1 ΕΩΣ 84 ΜΗΝΕΣ" sqref="AH4:AH10">
      <formula1>1</formula1>
      <formula2>84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B7"/>
  <sheetViews>
    <sheetView topLeftCell="S1" workbookViewId="0">
      <selection activeCell="O3" sqref="O3"/>
    </sheetView>
  </sheetViews>
  <sheetFormatPr defaultRowHeight="15"/>
  <cols>
    <col min="1" max="1" width="4.42578125" bestFit="1" customWidth="1"/>
    <col min="2" max="2" width="15.42578125" bestFit="1" customWidth="1"/>
    <col min="3" max="3" width="9" bestFit="1" customWidth="1"/>
    <col min="4" max="4" width="17.5703125" bestFit="1" customWidth="1"/>
    <col min="5" max="5" width="24.42578125" bestFit="1" customWidth="1"/>
    <col min="24" max="24" width="13.42578125" bestFit="1" customWidth="1"/>
    <col min="37" max="37" width="38" bestFit="1" customWidth="1"/>
  </cols>
  <sheetData>
    <row r="1" spans="1:16382" ht="70.5" customHeight="1">
      <c r="A1" s="50" t="s">
        <v>286</v>
      </c>
      <c r="B1" s="52"/>
      <c r="C1" s="52"/>
      <c r="D1" s="52"/>
      <c r="E1" s="52"/>
      <c r="F1" s="5"/>
      <c r="G1" s="5"/>
      <c r="H1" s="5"/>
      <c r="I1" s="5"/>
      <c r="J1" s="3"/>
      <c r="K1" s="3"/>
      <c r="L1" s="11"/>
      <c r="M1" s="11"/>
      <c r="N1" s="15"/>
      <c r="O1" s="15"/>
      <c r="P1" s="5"/>
      <c r="Q1" s="5"/>
      <c r="R1" s="5"/>
      <c r="S1" s="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5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ht="15.75">
      <c r="A2" s="43" t="s">
        <v>7</v>
      </c>
      <c r="B2" s="44"/>
      <c r="C2" s="44"/>
      <c r="D2" s="44"/>
      <c r="E2" s="44"/>
      <c r="F2" s="45" t="s">
        <v>0</v>
      </c>
      <c r="G2" s="45"/>
      <c r="H2" s="45"/>
      <c r="I2" s="45"/>
      <c r="J2" s="46"/>
      <c r="K2" s="46"/>
      <c r="L2" s="12"/>
      <c r="M2" s="12"/>
      <c r="N2" s="12"/>
      <c r="O2" s="12"/>
      <c r="P2" s="44" t="s">
        <v>30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7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s="9" customFormat="1" ht="94.5" customHeight="1">
      <c r="A3" s="6" t="s">
        <v>1</v>
      </c>
      <c r="B3" s="6" t="s">
        <v>31</v>
      </c>
      <c r="C3" s="10" t="s">
        <v>203</v>
      </c>
      <c r="D3" s="10" t="s">
        <v>8</v>
      </c>
      <c r="E3" s="10" t="s">
        <v>9</v>
      </c>
      <c r="F3" s="8" t="s">
        <v>16</v>
      </c>
      <c r="G3" s="8" t="s">
        <v>11</v>
      </c>
      <c r="H3" s="8" t="s">
        <v>4</v>
      </c>
      <c r="I3" s="8" t="s">
        <v>17</v>
      </c>
      <c r="J3" s="6" t="s">
        <v>18</v>
      </c>
      <c r="K3" s="6" t="s">
        <v>19</v>
      </c>
      <c r="L3" s="13"/>
      <c r="M3" s="14" t="s">
        <v>12</v>
      </c>
      <c r="N3" s="16" t="s">
        <v>14</v>
      </c>
      <c r="O3" s="17" t="s">
        <v>296</v>
      </c>
      <c r="P3" s="8" t="s">
        <v>20</v>
      </c>
      <c r="Q3" s="6" t="s">
        <v>4</v>
      </c>
      <c r="R3" s="8" t="s">
        <v>21</v>
      </c>
      <c r="S3" s="8" t="s">
        <v>4</v>
      </c>
      <c r="T3" s="6" t="s">
        <v>22</v>
      </c>
      <c r="U3" s="6" t="s">
        <v>4</v>
      </c>
      <c r="V3" s="6" t="s">
        <v>23</v>
      </c>
      <c r="W3" s="6" t="s">
        <v>4</v>
      </c>
      <c r="X3" s="6" t="s">
        <v>24</v>
      </c>
      <c r="Y3" s="6" t="s">
        <v>4</v>
      </c>
      <c r="Z3" s="6" t="s">
        <v>25</v>
      </c>
      <c r="AA3" s="6" t="s">
        <v>4</v>
      </c>
      <c r="AB3" s="19" t="s">
        <v>26</v>
      </c>
      <c r="AC3" s="10" t="s">
        <v>4</v>
      </c>
      <c r="AD3" s="6" t="s">
        <v>27</v>
      </c>
      <c r="AE3" s="6" t="s">
        <v>4</v>
      </c>
      <c r="AF3" s="6" t="s">
        <v>28</v>
      </c>
      <c r="AG3" s="6" t="s">
        <v>4</v>
      </c>
      <c r="AH3" s="6" t="s">
        <v>29</v>
      </c>
      <c r="AI3" s="7" t="s">
        <v>4</v>
      </c>
      <c r="AJ3" s="21" t="s">
        <v>10</v>
      </c>
      <c r="AK3" s="6" t="s">
        <v>205</v>
      </c>
    </row>
    <row r="4" spans="1:16382" s="29" customFormat="1">
      <c r="A4" s="24">
        <v>1</v>
      </c>
      <c r="B4" s="19" t="s">
        <v>98</v>
      </c>
      <c r="C4" s="19" t="s">
        <v>231</v>
      </c>
      <c r="D4" s="20" t="s">
        <v>99</v>
      </c>
      <c r="E4" s="20" t="s">
        <v>232</v>
      </c>
      <c r="F4" s="25" t="s">
        <v>5</v>
      </c>
      <c r="G4" s="25">
        <v>7.98</v>
      </c>
      <c r="H4" s="25">
        <f t="shared" ref="H4:H5" si="0">G4*110</f>
        <v>877.80000000000007</v>
      </c>
      <c r="I4" s="25" t="s">
        <v>5</v>
      </c>
      <c r="J4" s="24" t="s">
        <v>5</v>
      </c>
      <c r="K4" s="24" t="s">
        <v>5</v>
      </c>
      <c r="L4" s="26" t="str">
        <f t="shared" ref="L4:L5" si="1">IF(AND(F4="ΝΑΙ",IF(I4="ΝΑΙ",J4="ΝΑΙ",)*AND(K4="ΝΑΙ")),"ΟΚ","ΑΠΟΡΡΙΠΤΕΤΑΙ")</f>
        <v>ΟΚ</v>
      </c>
      <c r="M4" s="24"/>
      <c r="N4" s="24" t="s">
        <v>5</v>
      </c>
      <c r="O4" s="24"/>
      <c r="P4" s="25"/>
      <c r="Q4" s="24">
        <f t="shared" ref="Q4:Q5" si="2">IF(P4="ΝΑΙ",120,0)</f>
        <v>0</v>
      </c>
      <c r="R4" s="25"/>
      <c r="S4" s="25">
        <f t="shared" ref="S4:S5" si="3">IF(R4="ΝΑΙ",60,0)</f>
        <v>0</v>
      </c>
      <c r="T4" s="24"/>
      <c r="U4" s="24">
        <f t="shared" ref="U4:U5" si="4">IF(T4="ΝΑΙ",250,0)</f>
        <v>0</v>
      </c>
      <c r="V4" s="24"/>
      <c r="W4" s="24">
        <f t="shared" ref="W4:W5" si="5">IF(V4="ΝΑΙ",120,0)</f>
        <v>0</v>
      </c>
      <c r="X4" s="24" t="s">
        <v>6</v>
      </c>
      <c r="Y4" s="24">
        <f t="shared" ref="Y4:Y5" si="6">IF(X4="ΑΡΙΣΤΗ",70,IF(X4="ΠΟΛΥ ΚΑΛΗ",50,IF(X4="ΚΑΛΗ",30,)))</f>
        <v>50</v>
      </c>
      <c r="Z4" s="24" t="s">
        <v>3</v>
      </c>
      <c r="AA4" s="24">
        <f t="shared" ref="AA4:AA5" si="7">IF(Z4="ΑΡΙΣΤΗ",70,IF(Z4="ΠΟΛΥ ΚΑΛΗ",50,IF(Z4="ΚΑΛΗ",30,)))</f>
        <v>30</v>
      </c>
      <c r="AB4" s="24" t="s">
        <v>2</v>
      </c>
      <c r="AC4" s="24">
        <f t="shared" ref="AC4:AC5" si="8">IF(AB4="ΑΡΙΣΤΗ",70,IF(AB4="ΠΟΛΥ ΚΑΛΗ",50,IF(AB4="ΚΑΛΗ",30,)))</f>
        <v>70</v>
      </c>
      <c r="AD4" s="24"/>
      <c r="AE4" s="24">
        <f t="shared" ref="AE4:AE5" si="9">IF(AD4="ΝΑΙ",150,0)</f>
        <v>0</v>
      </c>
      <c r="AF4" s="24">
        <v>18</v>
      </c>
      <c r="AG4" s="24">
        <f t="shared" ref="AG4:AG5" si="10">AF4*17</f>
        <v>306</v>
      </c>
      <c r="AH4" s="24"/>
      <c r="AI4" s="27">
        <f t="shared" ref="AI4:AI5" si="11">AH4*7</f>
        <v>0</v>
      </c>
      <c r="AJ4" s="28">
        <f t="shared" ref="AJ4:AJ5" si="12">H4+AE4+Q4+S4+U4+W4+AA4+AC4+AG4+AI4+Y4</f>
        <v>1333.8000000000002</v>
      </c>
      <c r="AK4" s="24"/>
    </row>
    <row r="5" spans="1:16382" s="1" customFormat="1">
      <c r="A5" s="3">
        <v>2</v>
      </c>
      <c r="B5" s="6" t="s">
        <v>55</v>
      </c>
      <c r="C5" s="6" t="s">
        <v>215</v>
      </c>
      <c r="D5" s="18" t="s">
        <v>56</v>
      </c>
      <c r="E5" s="18" t="s">
        <v>57</v>
      </c>
      <c r="F5" s="5" t="s">
        <v>5</v>
      </c>
      <c r="G5" s="5">
        <v>8.06</v>
      </c>
      <c r="H5" s="5">
        <f t="shared" si="0"/>
        <v>886.6</v>
      </c>
      <c r="I5" s="5" t="s">
        <v>5</v>
      </c>
      <c r="J5" s="3" t="s">
        <v>5</v>
      </c>
      <c r="K5" s="3" t="s">
        <v>5</v>
      </c>
      <c r="L5" s="11" t="str">
        <f t="shared" si="1"/>
        <v>ΟΚ</v>
      </c>
      <c r="M5" s="15" t="s">
        <v>5</v>
      </c>
      <c r="N5" s="3" t="s">
        <v>5</v>
      </c>
      <c r="O5" s="30" t="s">
        <v>5</v>
      </c>
      <c r="P5" s="5"/>
      <c r="Q5" s="3">
        <f t="shared" si="2"/>
        <v>0</v>
      </c>
      <c r="R5" s="5"/>
      <c r="S5" s="5">
        <f t="shared" si="3"/>
        <v>0</v>
      </c>
      <c r="T5" s="3"/>
      <c r="U5" s="3">
        <f t="shared" si="4"/>
        <v>0</v>
      </c>
      <c r="V5" s="3"/>
      <c r="W5" s="3">
        <f t="shared" si="5"/>
        <v>0</v>
      </c>
      <c r="X5" s="3"/>
      <c r="Y5" s="3">
        <f t="shared" si="6"/>
        <v>0</v>
      </c>
      <c r="Z5" s="3"/>
      <c r="AA5" s="3">
        <f t="shared" si="7"/>
        <v>0</v>
      </c>
      <c r="AB5" s="3" t="s">
        <v>3</v>
      </c>
      <c r="AC5" s="3">
        <f t="shared" si="8"/>
        <v>30</v>
      </c>
      <c r="AD5" s="3"/>
      <c r="AE5" s="3">
        <f t="shared" si="9"/>
        <v>0</v>
      </c>
      <c r="AF5" s="3">
        <v>23</v>
      </c>
      <c r="AG5" s="3">
        <f t="shared" si="10"/>
        <v>391</v>
      </c>
      <c r="AH5" s="3"/>
      <c r="AI5" s="4">
        <f t="shared" si="11"/>
        <v>0</v>
      </c>
      <c r="AJ5" s="22">
        <f t="shared" si="12"/>
        <v>1307.5999999999999</v>
      </c>
      <c r="AK5" s="23"/>
    </row>
    <row r="6" spans="1:16382" s="1" customFormat="1">
      <c r="A6" s="3">
        <v>3</v>
      </c>
      <c r="B6" s="6" t="s">
        <v>193</v>
      </c>
      <c r="C6" s="6" t="s">
        <v>279</v>
      </c>
      <c r="D6" s="18" t="s">
        <v>194</v>
      </c>
      <c r="E6" s="18" t="s">
        <v>278</v>
      </c>
      <c r="F6" s="5" t="s">
        <v>5</v>
      </c>
      <c r="G6" s="5">
        <v>7.3</v>
      </c>
      <c r="H6" s="5">
        <f t="shared" ref="H6:H7" si="13">G6*110</f>
        <v>803</v>
      </c>
      <c r="I6" s="5" t="s">
        <v>5</v>
      </c>
      <c r="J6" s="3" t="s">
        <v>5</v>
      </c>
      <c r="K6" s="3" t="s">
        <v>5</v>
      </c>
      <c r="L6" s="11" t="str">
        <f t="shared" ref="L6:L7" si="14">IF(AND(F6="ΝΑΙ",IF(I6="ΝΑΙ",J6="ΝΑΙ",)*AND(K6="ΝΑΙ")),"ΟΚ","ΑΠΟΡΡΙΠΤΕΤΑΙ")</f>
        <v>ΟΚ</v>
      </c>
      <c r="M6" s="15"/>
      <c r="N6" s="3" t="s">
        <v>5</v>
      </c>
      <c r="O6" s="30"/>
      <c r="P6" s="5" t="s">
        <v>5</v>
      </c>
      <c r="Q6" s="3">
        <f t="shared" ref="Q6:Q7" si="15">IF(P6="ΝΑΙ",120,0)</f>
        <v>120</v>
      </c>
      <c r="R6" s="5"/>
      <c r="S6" s="5">
        <f t="shared" ref="S6:S7" si="16">IF(R6="ΝΑΙ",60,0)</f>
        <v>0</v>
      </c>
      <c r="T6" s="3"/>
      <c r="U6" s="3">
        <f t="shared" ref="U6:U7" si="17">IF(T6="ΝΑΙ",250,0)</f>
        <v>0</v>
      </c>
      <c r="V6" s="3"/>
      <c r="W6" s="3">
        <f t="shared" ref="W6:W7" si="18">IF(V6="ΝΑΙ",120,0)</f>
        <v>0</v>
      </c>
      <c r="X6" s="3"/>
      <c r="Y6" s="3">
        <f t="shared" ref="Y6:Y7" si="19">IF(X6="ΑΡΙΣΤΗ",70,IF(X6="ΠΟΛΥ ΚΑΛΗ",50,IF(X6="ΚΑΛΗ",30,)))</f>
        <v>0</v>
      </c>
      <c r="Z6" s="3"/>
      <c r="AA6" s="3">
        <f t="shared" ref="AA6:AA7" si="20">IF(Z6="ΑΡΙΣΤΗ",70,IF(Z6="ΠΟΛΥ ΚΑΛΗ",50,IF(Z6="ΚΑΛΗ",30,)))</f>
        <v>0</v>
      </c>
      <c r="AB6" s="3" t="s">
        <v>3</v>
      </c>
      <c r="AC6" s="3">
        <f t="shared" ref="AC6:AC7" si="21">IF(AB6="ΑΡΙΣΤΗ",70,IF(AB6="ΠΟΛΥ ΚΑΛΗ",50,IF(AB6="ΚΑΛΗ",30,)))</f>
        <v>30</v>
      </c>
      <c r="AD6" s="3"/>
      <c r="AE6" s="3">
        <f t="shared" ref="AE6:AE7" si="22">IF(AD6="ΝΑΙ",150,0)</f>
        <v>0</v>
      </c>
      <c r="AF6" s="3"/>
      <c r="AG6" s="3">
        <f t="shared" ref="AG6:AG7" si="23">AF6*17</f>
        <v>0</v>
      </c>
      <c r="AH6" s="3"/>
      <c r="AI6" s="4">
        <f t="shared" ref="AI6:AI7" si="24">AH6*7</f>
        <v>0</v>
      </c>
      <c r="AJ6" s="22">
        <f t="shared" ref="AJ6:AJ7" si="25">H6+AE6+Q6+S6+U6+W6+AA6+AC6+AG6+AI6+Y6</f>
        <v>953</v>
      </c>
      <c r="AK6" s="3"/>
    </row>
    <row r="7" spans="1:16382" s="1" customFormat="1">
      <c r="A7" s="3">
        <v>4</v>
      </c>
      <c r="B7" s="6" t="s">
        <v>168</v>
      </c>
      <c r="C7" s="6" t="s">
        <v>265</v>
      </c>
      <c r="D7" s="18" t="s">
        <v>169</v>
      </c>
      <c r="E7" s="18" t="s">
        <v>170</v>
      </c>
      <c r="F7" s="5" t="s">
        <v>5</v>
      </c>
      <c r="G7" s="5">
        <v>7.2</v>
      </c>
      <c r="H7" s="5">
        <f t="shared" si="13"/>
        <v>792</v>
      </c>
      <c r="I7" s="5" t="s">
        <v>5</v>
      </c>
      <c r="J7" s="3" t="s">
        <v>5</v>
      </c>
      <c r="K7" s="3" t="s">
        <v>5</v>
      </c>
      <c r="L7" s="11" t="str">
        <f t="shared" si="14"/>
        <v>ΟΚ</v>
      </c>
      <c r="M7" s="15"/>
      <c r="N7" s="3" t="s">
        <v>5</v>
      </c>
      <c r="O7" s="30"/>
      <c r="P7" s="3"/>
      <c r="Q7" s="3">
        <f t="shared" si="15"/>
        <v>0</v>
      </c>
      <c r="R7" s="5"/>
      <c r="S7" s="5">
        <f t="shared" si="16"/>
        <v>0</v>
      </c>
      <c r="T7" s="3"/>
      <c r="U7" s="3">
        <f t="shared" si="17"/>
        <v>0</v>
      </c>
      <c r="V7" s="3"/>
      <c r="W7" s="3">
        <f t="shared" si="18"/>
        <v>0</v>
      </c>
      <c r="X7" s="3"/>
      <c r="Y7" s="3">
        <f t="shared" si="19"/>
        <v>0</v>
      </c>
      <c r="Z7" s="3"/>
      <c r="AA7" s="3">
        <f t="shared" si="20"/>
        <v>0</v>
      </c>
      <c r="AB7" s="3" t="s">
        <v>3</v>
      </c>
      <c r="AC7" s="3">
        <f t="shared" si="21"/>
        <v>30</v>
      </c>
      <c r="AD7" s="3"/>
      <c r="AE7" s="3">
        <f t="shared" si="22"/>
        <v>0</v>
      </c>
      <c r="AF7" s="3"/>
      <c r="AG7" s="3">
        <f t="shared" si="23"/>
        <v>0</v>
      </c>
      <c r="AH7" s="3"/>
      <c r="AI7" s="4">
        <f t="shared" si="24"/>
        <v>0</v>
      </c>
      <c r="AJ7" s="22">
        <f t="shared" si="25"/>
        <v>822</v>
      </c>
      <c r="AK7" s="3"/>
    </row>
  </sheetData>
  <sortState ref="A11:AK59">
    <sortCondition descending="1" ref="AJ11:AJ59"/>
  </sortState>
  <mergeCells count="4">
    <mergeCell ref="A1:E1"/>
    <mergeCell ref="A2:E2"/>
    <mergeCell ref="F2:K2"/>
    <mergeCell ref="P2:AI2"/>
  </mergeCells>
  <dataValidations count="6">
    <dataValidation type="list" allowBlank="1" showInputMessage="1" showErrorMessage="1" sqref="F4:F7 R4:R7 V4:V7 T4:T7 M4:M7 O5 P4:P5 I4:K7 AD4:AD7 N6:P7">
      <formula1>#REF!</formula1>
    </dataValidation>
    <dataValidation type="list" allowBlank="1" showInputMessage="1" showErrorMessage="1" sqref="AB6:AB7 X4:X7 Z4:Z7 AB4">
      <formula1>#REF!</formula1>
    </dataValidation>
    <dataValidation type="list" allowBlank="1" showInputMessage="1" showErrorMessage="1" sqref="AB5">
      <formula1>$AW$4:$AW$6</formula1>
    </dataValidation>
    <dataValidation type="whole" allowBlank="1" showInputMessage="1" showErrorMessage="1" errorTitle="ΠΡΟΣΟΧΗ!" error="ΑΠΟ 1 ΕΩΣ 84 ΜΗΝΕΣ" sqref="AH4:AH7">
      <formula1>1</formula1>
      <formula2>84</formula2>
    </dataValidation>
    <dataValidation type="whole" allowBlank="1" showInputMessage="1" showErrorMessage="1" errorTitle="ΠΡΟΣΟΧΗ!" error="ΑΠΟ 1 ΕΩΣ 24 ΜΗΝΕΣ" sqref="AF4:AF7">
      <formula1>1</formula1>
      <formula2>24</formula2>
    </dataValidation>
    <dataValidation type="decimal" allowBlank="1" showInputMessage="1" showErrorMessage="1" sqref="G4:G7">
      <formula1>5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6"/>
  <sheetViews>
    <sheetView workbookViewId="0">
      <selection activeCell="I18" sqref="I18"/>
    </sheetView>
  </sheetViews>
  <sheetFormatPr defaultRowHeight="15"/>
  <cols>
    <col min="2" max="2" width="15.42578125" bestFit="1" customWidth="1"/>
    <col min="3" max="3" width="15" customWidth="1"/>
    <col min="5" max="5" width="9" bestFit="1" customWidth="1"/>
    <col min="6" max="6" width="7.140625" hidden="1" customWidth="1"/>
    <col min="9" max="9" width="9.85546875" bestFit="1" customWidth="1"/>
    <col min="10" max="33" width="0" hidden="1" customWidth="1"/>
    <col min="34" max="34" width="40.140625" bestFit="1" customWidth="1"/>
  </cols>
  <sheetData>
    <row r="1" spans="1:34" s="1" customFormat="1" ht="71.25" customHeight="1">
      <c r="A1" s="53" t="s">
        <v>283</v>
      </c>
      <c r="B1" s="54"/>
      <c r="C1" s="54"/>
      <c r="D1" s="5"/>
      <c r="E1" s="5"/>
      <c r="F1" s="5"/>
      <c r="G1" s="5"/>
      <c r="H1" s="3"/>
      <c r="I1" s="3"/>
      <c r="J1" s="11"/>
      <c r="K1" s="15"/>
      <c r="L1" s="15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34" s="2" customFormat="1" ht="15.75">
      <c r="A2" s="43" t="s">
        <v>7</v>
      </c>
      <c r="B2" s="44"/>
      <c r="C2" s="44"/>
      <c r="D2" s="45" t="s">
        <v>0</v>
      </c>
      <c r="E2" s="45"/>
      <c r="F2" s="45"/>
      <c r="G2" s="45"/>
      <c r="H2" s="46"/>
      <c r="I2" s="46"/>
      <c r="J2" s="12"/>
      <c r="K2" s="12"/>
      <c r="L2" s="12"/>
      <c r="M2" s="44" t="s">
        <v>30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7"/>
    </row>
    <row r="3" spans="1:34" s="9" customFormat="1" ht="94.5" customHeight="1">
      <c r="A3" s="6" t="s">
        <v>1</v>
      </c>
      <c r="B3" s="6" t="s">
        <v>31</v>
      </c>
      <c r="C3" s="6" t="s">
        <v>203</v>
      </c>
      <c r="D3" s="6" t="s">
        <v>16</v>
      </c>
      <c r="E3" s="8" t="s">
        <v>11</v>
      </c>
      <c r="F3" s="8" t="s">
        <v>4</v>
      </c>
      <c r="G3" s="8" t="s">
        <v>17</v>
      </c>
      <c r="H3" s="6" t="s">
        <v>18</v>
      </c>
      <c r="I3" s="6" t="s">
        <v>19</v>
      </c>
      <c r="J3" s="14" t="s">
        <v>12</v>
      </c>
      <c r="K3" s="16" t="s">
        <v>14</v>
      </c>
      <c r="L3" s="17" t="s">
        <v>15</v>
      </c>
      <c r="M3" s="8" t="s">
        <v>20</v>
      </c>
      <c r="N3" s="6" t="s">
        <v>4</v>
      </c>
      <c r="O3" s="8" t="s">
        <v>21</v>
      </c>
      <c r="P3" s="8" t="s">
        <v>4</v>
      </c>
      <c r="Q3" s="6" t="s">
        <v>22</v>
      </c>
      <c r="R3" s="6" t="s">
        <v>4</v>
      </c>
      <c r="S3" s="6" t="s">
        <v>23</v>
      </c>
      <c r="T3" s="6" t="s">
        <v>4</v>
      </c>
      <c r="U3" s="6" t="s">
        <v>24</v>
      </c>
      <c r="V3" s="6" t="s">
        <v>4</v>
      </c>
      <c r="W3" s="6" t="s">
        <v>25</v>
      </c>
      <c r="X3" s="6" t="s">
        <v>4</v>
      </c>
      <c r="Y3" s="19" t="s">
        <v>26</v>
      </c>
      <c r="Z3" s="10" t="s">
        <v>4</v>
      </c>
      <c r="AA3" s="6" t="s">
        <v>27</v>
      </c>
      <c r="AB3" s="6" t="s">
        <v>4</v>
      </c>
      <c r="AC3" s="6" t="s">
        <v>28</v>
      </c>
      <c r="AD3" s="6" t="s">
        <v>4</v>
      </c>
      <c r="AE3" s="6" t="s">
        <v>29</v>
      </c>
      <c r="AF3" s="7" t="s">
        <v>4</v>
      </c>
      <c r="AG3" s="21" t="s">
        <v>10</v>
      </c>
      <c r="AH3" s="6" t="s">
        <v>292</v>
      </c>
    </row>
    <row r="4" spans="1:34" s="1" customFormat="1">
      <c r="A4" s="3">
        <v>1</v>
      </c>
      <c r="B4" s="6" t="s">
        <v>32</v>
      </c>
      <c r="C4" s="6" t="s">
        <v>204</v>
      </c>
      <c r="D4" s="5" t="s">
        <v>5</v>
      </c>
      <c r="E4" s="5"/>
      <c r="F4" s="5"/>
      <c r="G4" s="5" t="s">
        <v>5</v>
      </c>
      <c r="H4" s="3" t="s">
        <v>5</v>
      </c>
      <c r="I4" s="3" t="s">
        <v>13</v>
      </c>
      <c r="J4" s="11"/>
      <c r="K4" s="11"/>
      <c r="L4" s="11"/>
      <c r="M4" s="5"/>
      <c r="N4" s="3">
        <f t="shared" ref="N4:N16" si="0">IF(M4="ΝΑΙ",120,0)</f>
        <v>0</v>
      </c>
      <c r="O4" s="5"/>
      <c r="P4" s="5">
        <f t="shared" ref="P4:P16" si="1">IF(O4="ΝΑΙ",60,0)</f>
        <v>0</v>
      </c>
      <c r="Q4" s="3"/>
      <c r="R4" s="3">
        <f t="shared" ref="R4:R16" si="2">IF(Q4="ΝΑΙ",250,0)</f>
        <v>0</v>
      </c>
      <c r="S4" s="3"/>
      <c r="T4" s="3">
        <f t="shared" ref="T4:T16" si="3">IF(S4="ΝΑΙ",120,0)</f>
        <v>0</v>
      </c>
      <c r="U4" s="3"/>
      <c r="V4" s="3">
        <f t="shared" ref="V4:V16" si="4">IF(U4="ΑΡΙΣΤΗ",70,IF(U4="ΠΟΛΥ ΚΑΛΗ",50,IF(U4="ΚΑΛΗ",30,)))</f>
        <v>0</v>
      </c>
      <c r="W4" s="3"/>
      <c r="X4" s="3">
        <f t="shared" ref="X4:X16" si="5">IF(W4="ΑΡΙΣΤΗ",70,IF(W4="ΠΟΛΥ ΚΑΛΗ",50,IF(W4="ΚΑΛΗ",30,)))</f>
        <v>0</v>
      </c>
      <c r="Y4" s="3"/>
      <c r="Z4" s="3">
        <f t="shared" ref="Z4:Z16" si="6">IF(Y4="ΑΡΙΣΤΗ",70,IF(Y4="ΠΟΛΥ ΚΑΛΗ",50,IF(Y4="ΚΑΛΗ",30,)))</f>
        <v>0</v>
      </c>
      <c r="AA4" s="3"/>
      <c r="AB4" s="3">
        <f t="shared" ref="AB4:AB16" si="7">IF(AA4="ΝΑΙ",150,0)</f>
        <v>0</v>
      </c>
      <c r="AC4" s="3"/>
      <c r="AD4" s="3">
        <f t="shared" ref="AD4:AD16" si="8">AC4*17</f>
        <v>0</v>
      </c>
      <c r="AE4" s="3"/>
      <c r="AF4" s="4">
        <f t="shared" ref="AF4:AF16" si="9">AE4*7</f>
        <v>0</v>
      </c>
      <c r="AG4" s="22">
        <f t="shared" ref="AG4:AG16" si="10">F4+AB4+N4+P4+R4+T4+X4+Z4+AD4+AF4+V4</f>
        <v>0</v>
      </c>
      <c r="AH4" s="23">
        <v>154</v>
      </c>
    </row>
    <row r="5" spans="1:34" s="29" customFormat="1">
      <c r="A5" s="24">
        <v>2</v>
      </c>
      <c r="B5" s="19" t="s">
        <v>209</v>
      </c>
      <c r="C5" s="19" t="s">
        <v>210</v>
      </c>
      <c r="D5" s="25" t="s">
        <v>5</v>
      </c>
      <c r="E5" s="25"/>
      <c r="F5" s="25"/>
      <c r="G5" s="25" t="s">
        <v>5</v>
      </c>
      <c r="H5" s="24" t="s">
        <v>5</v>
      </c>
      <c r="I5" s="24" t="s">
        <v>13</v>
      </c>
      <c r="J5" s="26"/>
      <c r="K5" s="26"/>
      <c r="L5" s="26"/>
      <c r="M5" s="25"/>
      <c r="N5" s="24">
        <f t="shared" si="0"/>
        <v>0</v>
      </c>
      <c r="O5" s="25"/>
      <c r="P5" s="25">
        <f t="shared" si="1"/>
        <v>0</v>
      </c>
      <c r="Q5" s="24"/>
      <c r="R5" s="24">
        <f t="shared" si="2"/>
        <v>0</v>
      </c>
      <c r="S5" s="24"/>
      <c r="T5" s="24">
        <f t="shared" si="3"/>
        <v>0</v>
      </c>
      <c r="U5" s="24"/>
      <c r="V5" s="24">
        <f t="shared" si="4"/>
        <v>0</v>
      </c>
      <c r="W5" s="24"/>
      <c r="X5" s="24">
        <f t="shared" si="5"/>
        <v>0</v>
      </c>
      <c r="Y5" s="24"/>
      <c r="Z5" s="24">
        <f t="shared" si="6"/>
        <v>0</v>
      </c>
      <c r="AA5" s="24"/>
      <c r="AB5" s="24">
        <f t="shared" si="7"/>
        <v>0</v>
      </c>
      <c r="AC5" s="24"/>
      <c r="AD5" s="24">
        <f t="shared" si="8"/>
        <v>0</v>
      </c>
      <c r="AE5" s="24"/>
      <c r="AF5" s="27">
        <f t="shared" si="9"/>
        <v>0</v>
      </c>
      <c r="AG5" s="28">
        <f t="shared" si="10"/>
        <v>0</v>
      </c>
      <c r="AH5" s="23">
        <v>154</v>
      </c>
    </row>
    <row r="6" spans="1:34" s="1" customFormat="1">
      <c r="A6" s="3">
        <v>3</v>
      </c>
      <c r="B6" s="23" t="s">
        <v>73</v>
      </c>
      <c r="C6" s="23" t="s">
        <v>221</v>
      </c>
      <c r="D6" s="5" t="s">
        <v>5</v>
      </c>
      <c r="E6" s="5"/>
      <c r="F6" s="5"/>
      <c r="G6" s="5" t="s">
        <v>5</v>
      </c>
      <c r="H6" s="5" t="s">
        <v>13</v>
      </c>
      <c r="I6" s="3" t="s">
        <v>5</v>
      </c>
      <c r="J6" s="15"/>
      <c r="K6" s="3"/>
      <c r="L6" s="30"/>
      <c r="M6" s="5"/>
      <c r="N6" s="3">
        <f t="shared" si="0"/>
        <v>0</v>
      </c>
      <c r="O6" s="5"/>
      <c r="P6" s="5">
        <f t="shared" si="1"/>
        <v>0</v>
      </c>
      <c r="Q6" s="3"/>
      <c r="R6" s="3">
        <f t="shared" si="2"/>
        <v>0</v>
      </c>
      <c r="S6" s="3"/>
      <c r="T6" s="3">
        <f t="shared" si="3"/>
        <v>0</v>
      </c>
      <c r="U6" s="3"/>
      <c r="V6" s="3">
        <f t="shared" si="4"/>
        <v>0</v>
      </c>
      <c r="W6" s="3"/>
      <c r="X6" s="3">
        <f t="shared" si="5"/>
        <v>0</v>
      </c>
      <c r="Y6" s="3"/>
      <c r="Z6" s="3">
        <f t="shared" si="6"/>
        <v>0</v>
      </c>
      <c r="AA6" s="3"/>
      <c r="AB6" s="3">
        <f t="shared" si="7"/>
        <v>0</v>
      </c>
      <c r="AC6" s="3"/>
      <c r="AD6" s="3">
        <f t="shared" si="8"/>
        <v>0</v>
      </c>
      <c r="AE6" s="3"/>
      <c r="AF6" s="4">
        <f t="shared" si="9"/>
        <v>0</v>
      </c>
      <c r="AG6" s="22">
        <f t="shared" si="10"/>
        <v>0</v>
      </c>
      <c r="AH6" s="23">
        <v>150</v>
      </c>
    </row>
    <row r="7" spans="1:34" s="1" customFormat="1">
      <c r="A7" s="3">
        <v>4</v>
      </c>
      <c r="B7" s="6" t="s">
        <v>106</v>
      </c>
      <c r="C7" s="6" t="s">
        <v>236</v>
      </c>
      <c r="D7" s="5" t="s">
        <v>5</v>
      </c>
      <c r="E7" s="5"/>
      <c r="F7" s="5"/>
      <c r="G7" s="5" t="s">
        <v>13</v>
      </c>
      <c r="H7" s="3" t="s">
        <v>5</v>
      </c>
      <c r="I7" s="3" t="s">
        <v>5</v>
      </c>
      <c r="J7" s="15"/>
      <c r="K7" s="3"/>
      <c r="L7" s="30"/>
      <c r="M7" s="5"/>
      <c r="N7" s="3">
        <f t="shared" si="0"/>
        <v>0</v>
      </c>
      <c r="O7" s="5"/>
      <c r="P7" s="5">
        <f t="shared" si="1"/>
        <v>0</v>
      </c>
      <c r="Q7" s="3"/>
      <c r="R7" s="3">
        <f t="shared" si="2"/>
        <v>0</v>
      </c>
      <c r="S7" s="3"/>
      <c r="T7" s="3">
        <f t="shared" si="3"/>
        <v>0</v>
      </c>
      <c r="U7" s="3"/>
      <c r="V7" s="3">
        <f t="shared" si="4"/>
        <v>0</v>
      </c>
      <c r="W7" s="3"/>
      <c r="X7" s="3">
        <f t="shared" si="5"/>
        <v>0</v>
      </c>
      <c r="Y7" s="3"/>
      <c r="Z7" s="3">
        <f t="shared" si="6"/>
        <v>0</v>
      </c>
      <c r="AA7" s="3"/>
      <c r="AB7" s="3">
        <f t="shared" si="7"/>
        <v>0</v>
      </c>
      <c r="AC7" s="3"/>
      <c r="AD7" s="3">
        <f t="shared" si="8"/>
        <v>0</v>
      </c>
      <c r="AE7" s="3"/>
      <c r="AF7" s="4">
        <f t="shared" si="9"/>
        <v>0</v>
      </c>
      <c r="AG7" s="22">
        <f t="shared" si="10"/>
        <v>0</v>
      </c>
      <c r="AH7" s="23">
        <v>147</v>
      </c>
    </row>
    <row r="8" spans="1:34" s="1" customFormat="1" ht="18" customHeight="1">
      <c r="A8" s="3">
        <v>5</v>
      </c>
      <c r="B8" s="6" t="s">
        <v>113</v>
      </c>
      <c r="C8" s="6" t="s">
        <v>239</v>
      </c>
      <c r="D8" s="5"/>
      <c r="E8" s="5"/>
      <c r="F8" s="5"/>
      <c r="G8" s="5"/>
      <c r="H8" s="3"/>
      <c r="I8" s="3"/>
      <c r="J8" s="15"/>
      <c r="K8" s="3"/>
      <c r="L8" s="30"/>
      <c r="M8" s="5"/>
      <c r="N8" s="3">
        <f t="shared" si="0"/>
        <v>0</v>
      </c>
      <c r="O8" s="5"/>
      <c r="P8" s="5">
        <f t="shared" si="1"/>
        <v>0</v>
      </c>
      <c r="Q8" s="3"/>
      <c r="R8" s="3">
        <f t="shared" si="2"/>
        <v>0</v>
      </c>
      <c r="S8" s="3"/>
      <c r="T8" s="3">
        <f t="shared" si="3"/>
        <v>0</v>
      </c>
      <c r="U8" s="3"/>
      <c r="V8" s="3">
        <f t="shared" si="4"/>
        <v>0</v>
      </c>
      <c r="W8" s="3"/>
      <c r="X8" s="3">
        <f t="shared" si="5"/>
        <v>0</v>
      </c>
      <c r="Y8" s="3"/>
      <c r="Z8" s="3">
        <f t="shared" si="6"/>
        <v>0</v>
      </c>
      <c r="AA8" s="3"/>
      <c r="AB8" s="3">
        <f t="shared" si="7"/>
        <v>0</v>
      </c>
      <c r="AC8" s="3"/>
      <c r="AD8" s="3">
        <f t="shared" si="8"/>
        <v>0</v>
      </c>
      <c r="AE8" s="3"/>
      <c r="AF8" s="4">
        <f t="shared" si="9"/>
        <v>0</v>
      </c>
      <c r="AG8" s="22">
        <f t="shared" si="10"/>
        <v>0</v>
      </c>
      <c r="AH8" s="3" t="s">
        <v>240</v>
      </c>
    </row>
    <row r="9" spans="1:34" s="1" customFormat="1">
      <c r="A9" s="3">
        <v>6</v>
      </c>
      <c r="B9" s="6" t="s">
        <v>116</v>
      </c>
      <c r="C9" s="6" t="s">
        <v>242</v>
      </c>
      <c r="D9" s="5" t="s">
        <v>5</v>
      </c>
      <c r="E9" s="5"/>
      <c r="F9" s="5"/>
      <c r="G9" s="5" t="s">
        <v>5</v>
      </c>
      <c r="H9" s="5" t="s">
        <v>13</v>
      </c>
      <c r="I9" s="3" t="s">
        <v>5</v>
      </c>
      <c r="J9" s="15"/>
      <c r="K9" s="3"/>
      <c r="L9" s="30"/>
      <c r="M9" s="5"/>
      <c r="N9" s="3">
        <f t="shared" si="0"/>
        <v>0</v>
      </c>
      <c r="O9" s="5"/>
      <c r="P9" s="5">
        <f t="shared" si="1"/>
        <v>0</v>
      </c>
      <c r="Q9" s="3"/>
      <c r="R9" s="3">
        <f t="shared" si="2"/>
        <v>0</v>
      </c>
      <c r="S9" s="3"/>
      <c r="T9" s="3">
        <f t="shared" si="3"/>
        <v>0</v>
      </c>
      <c r="U9" s="3"/>
      <c r="V9" s="3">
        <f t="shared" si="4"/>
        <v>0</v>
      </c>
      <c r="W9" s="3"/>
      <c r="X9" s="3">
        <f t="shared" si="5"/>
        <v>0</v>
      </c>
      <c r="Y9" s="3"/>
      <c r="Z9" s="3">
        <f t="shared" si="6"/>
        <v>0</v>
      </c>
      <c r="AA9" s="3"/>
      <c r="AB9" s="3">
        <f t="shared" si="7"/>
        <v>0</v>
      </c>
      <c r="AC9" s="3"/>
      <c r="AD9" s="3">
        <f t="shared" si="8"/>
        <v>0</v>
      </c>
      <c r="AE9" s="3"/>
      <c r="AF9" s="4">
        <f t="shared" si="9"/>
        <v>0</v>
      </c>
      <c r="AG9" s="22">
        <f t="shared" si="10"/>
        <v>0</v>
      </c>
      <c r="AH9" s="23">
        <v>150</v>
      </c>
    </row>
    <row r="10" spans="1:34" s="1" customFormat="1">
      <c r="A10" s="3">
        <v>7</v>
      </c>
      <c r="B10" s="6" t="s">
        <v>129</v>
      </c>
      <c r="C10" s="6" t="s">
        <v>247</v>
      </c>
      <c r="D10" s="5" t="s">
        <v>5</v>
      </c>
      <c r="E10" s="5"/>
      <c r="F10" s="5"/>
      <c r="G10" s="5" t="s">
        <v>5</v>
      </c>
      <c r="H10" s="5" t="s">
        <v>13</v>
      </c>
      <c r="I10" s="3" t="s">
        <v>5</v>
      </c>
      <c r="J10" s="15"/>
      <c r="K10" s="3"/>
      <c r="L10" s="30"/>
      <c r="M10" s="5"/>
      <c r="N10" s="3">
        <f t="shared" si="0"/>
        <v>0</v>
      </c>
      <c r="O10" s="5"/>
      <c r="P10" s="5">
        <f t="shared" si="1"/>
        <v>0</v>
      </c>
      <c r="Q10" s="3"/>
      <c r="R10" s="3">
        <f t="shared" si="2"/>
        <v>0</v>
      </c>
      <c r="S10" s="3"/>
      <c r="T10" s="3">
        <f t="shared" si="3"/>
        <v>0</v>
      </c>
      <c r="U10" s="3"/>
      <c r="V10" s="3">
        <f t="shared" si="4"/>
        <v>0</v>
      </c>
      <c r="W10" s="3"/>
      <c r="X10" s="3">
        <f t="shared" si="5"/>
        <v>0</v>
      </c>
      <c r="Y10" s="3"/>
      <c r="Z10" s="3">
        <f t="shared" si="6"/>
        <v>0</v>
      </c>
      <c r="AA10" s="3"/>
      <c r="AB10" s="3">
        <f t="shared" si="7"/>
        <v>0</v>
      </c>
      <c r="AC10" s="3"/>
      <c r="AD10" s="3">
        <f t="shared" si="8"/>
        <v>0</v>
      </c>
      <c r="AE10" s="3"/>
      <c r="AF10" s="4">
        <f t="shared" si="9"/>
        <v>0</v>
      </c>
      <c r="AG10" s="22">
        <f t="shared" si="10"/>
        <v>0</v>
      </c>
      <c r="AH10" s="23">
        <v>150</v>
      </c>
    </row>
    <row r="11" spans="1:34" s="1" customFormat="1">
      <c r="A11" s="3">
        <v>8</v>
      </c>
      <c r="B11" s="6" t="s">
        <v>146</v>
      </c>
      <c r="C11" s="6" t="s">
        <v>255</v>
      </c>
      <c r="D11" s="5" t="s">
        <v>5</v>
      </c>
      <c r="E11" s="5"/>
      <c r="F11" s="5">
        <f t="shared" ref="F11:F16" si="11">E11*110</f>
        <v>0</v>
      </c>
      <c r="G11" s="5" t="s">
        <v>5</v>
      </c>
      <c r="H11" s="3" t="s">
        <v>5</v>
      </c>
      <c r="I11" s="5" t="s">
        <v>13</v>
      </c>
      <c r="J11" s="15"/>
      <c r="K11" s="3"/>
      <c r="L11" s="30"/>
      <c r="M11" s="5"/>
      <c r="N11" s="3">
        <f t="shared" si="0"/>
        <v>0</v>
      </c>
      <c r="O11" s="5"/>
      <c r="P11" s="5">
        <f t="shared" si="1"/>
        <v>0</v>
      </c>
      <c r="Q11" s="3"/>
      <c r="R11" s="3">
        <f t="shared" si="2"/>
        <v>0</v>
      </c>
      <c r="S11" s="3"/>
      <c r="T11" s="3">
        <f t="shared" si="3"/>
        <v>0</v>
      </c>
      <c r="U11" s="3"/>
      <c r="V11" s="3">
        <f t="shared" si="4"/>
        <v>0</v>
      </c>
      <c r="W11" s="3"/>
      <c r="X11" s="3">
        <f t="shared" si="5"/>
        <v>0</v>
      </c>
      <c r="Y11" s="3"/>
      <c r="Z11" s="3">
        <f t="shared" si="6"/>
        <v>0</v>
      </c>
      <c r="AA11" s="3"/>
      <c r="AB11" s="3">
        <f t="shared" si="7"/>
        <v>0</v>
      </c>
      <c r="AC11" s="3"/>
      <c r="AD11" s="3">
        <f t="shared" si="8"/>
        <v>0</v>
      </c>
      <c r="AE11" s="3"/>
      <c r="AF11" s="4">
        <f t="shared" si="9"/>
        <v>0</v>
      </c>
      <c r="AG11" s="22">
        <f t="shared" si="10"/>
        <v>0</v>
      </c>
      <c r="AH11" s="23">
        <v>154</v>
      </c>
    </row>
    <row r="12" spans="1:34" s="1" customFormat="1">
      <c r="A12" s="3">
        <v>9</v>
      </c>
      <c r="B12" s="6" t="s">
        <v>163</v>
      </c>
      <c r="C12" s="6" t="s">
        <v>262</v>
      </c>
      <c r="D12" s="5" t="s">
        <v>5</v>
      </c>
      <c r="E12" s="5"/>
      <c r="F12" s="5">
        <f t="shared" si="11"/>
        <v>0</v>
      </c>
      <c r="G12" s="5" t="s">
        <v>5</v>
      </c>
      <c r="H12" s="5" t="s">
        <v>13</v>
      </c>
      <c r="I12" s="5" t="s">
        <v>13</v>
      </c>
      <c r="J12" s="15"/>
      <c r="K12" s="3"/>
      <c r="L12" s="30"/>
      <c r="M12" s="5"/>
      <c r="N12" s="3">
        <f t="shared" si="0"/>
        <v>0</v>
      </c>
      <c r="O12" s="5"/>
      <c r="P12" s="5">
        <f t="shared" si="1"/>
        <v>0</v>
      </c>
      <c r="Q12" s="3"/>
      <c r="R12" s="3">
        <f t="shared" si="2"/>
        <v>0</v>
      </c>
      <c r="S12" s="3"/>
      <c r="T12" s="3">
        <f t="shared" si="3"/>
        <v>0</v>
      </c>
      <c r="U12" s="3"/>
      <c r="V12" s="3">
        <f t="shared" si="4"/>
        <v>0</v>
      </c>
      <c r="W12" s="3"/>
      <c r="X12" s="3">
        <f t="shared" si="5"/>
        <v>0</v>
      </c>
      <c r="Y12" s="3"/>
      <c r="Z12" s="3">
        <f t="shared" si="6"/>
        <v>0</v>
      </c>
      <c r="AA12" s="3"/>
      <c r="AB12" s="3">
        <f t="shared" si="7"/>
        <v>0</v>
      </c>
      <c r="AC12" s="3"/>
      <c r="AD12" s="3">
        <f t="shared" si="8"/>
        <v>0</v>
      </c>
      <c r="AE12" s="3"/>
      <c r="AF12" s="4">
        <f t="shared" si="9"/>
        <v>0</v>
      </c>
      <c r="AG12" s="22">
        <f t="shared" si="10"/>
        <v>0</v>
      </c>
      <c r="AH12" s="23">
        <v>154</v>
      </c>
    </row>
    <row r="13" spans="1:34" s="1" customFormat="1">
      <c r="A13" s="3">
        <v>10</v>
      </c>
      <c r="B13" s="6" t="s">
        <v>167</v>
      </c>
      <c r="C13" s="6" t="s">
        <v>264</v>
      </c>
      <c r="D13" s="5" t="s">
        <v>5</v>
      </c>
      <c r="E13" s="5"/>
      <c r="F13" s="5">
        <f t="shared" si="11"/>
        <v>0</v>
      </c>
      <c r="G13" s="5" t="s">
        <v>5</v>
      </c>
      <c r="H13" s="3" t="s">
        <v>5</v>
      </c>
      <c r="I13" s="5" t="s">
        <v>13</v>
      </c>
      <c r="J13" s="15"/>
      <c r="K13" s="3"/>
      <c r="L13" s="30"/>
      <c r="M13" s="5"/>
      <c r="N13" s="3">
        <f t="shared" si="0"/>
        <v>0</v>
      </c>
      <c r="O13" s="5"/>
      <c r="P13" s="5">
        <f t="shared" si="1"/>
        <v>0</v>
      </c>
      <c r="Q13" s="3"/>
      <c r="R13" s="3">
        <f t="shared" si="2"/>
        <v>0</v>
      </c>
      <c r="S13" s="3"/>
      <c r="T13" s="3">
        <f t="shared" si="3"/>
        <v>0</v>
      </c>
      <c r="U13" s="3"/>
      <c r="V13" s="3">
        <f t="shared" si="4"/>
        <v>0</v>
      </c>
      <c r="W13" s="3"/>
      <c r="X13" s="3">
        <f t="shared" si="5"/>
        <v>0</v>
      </c>
      <c r="Y13" s="3"/>
      <c r="Z13" s="3">
        <f t="shared" si="6"/>
        <v>0</v>
      </c>
      <c r="AA13" s="3"/>
      <c r="AB13" s="3">
        <f t="shared" si="7"/>
        <v>0</v>
      </c>
      <c r="AC13" s="3"/>
      <c r="AD13" s="3">
        <f t="shared" si="8"/>
        <v>0</v>
      </c>
      <c r="AE13" s="3"/>
      <c r="AF13" s="4">
        <f t="shared" si="9"/>
        <v>0</v>
      </c>
      <c r="AG13" s="22">
        <f t="shared" si="10"/>
        <v>0</v>
      </c>
      <c r="AH13" s="23">
        <v>154</v>
      </c>
    </row>
    <row r="14" spans="1:34" s="1" customFormat="1">
      <c r="A14" s="24">
        <v>11</v>
      </c>
      <c r="B14" s="6" t="s">
        <v>182</v>
      </c>
      <c r="C14" s="6" t="s">
        <v>270</v>
      </c>
      <c r="D14" s="5" t="s">
        <v>5</v>
      </c>
      <c r="E14" s="5"/>
      <c r="F14" s="5">
        <f t="shared" si="11"/>
        <v>0</v>
      </c>
      <c r="G14" s="5" t="s">
        <v>5</v>
      </c>
      <c r="H14" s="3" t="s">
        <v>13</v>
      </c>
      <c r="I14" s="3" t="s">
        <v>5</v>
      </c>
      <c r="J14" s="15"/>
      <c r="K14" s="3"/>
      <c r="L14" s="30"/>
      <c r="M14" s="5"/>
      <c r="N14" s="3">
        <f t="shared" si="0"/>
        <v>0</v>
      </c>
      <c r="O14" s="5"/>
      <c r="P14" s="5">
        <f t="shared" si="1"/>
        <v>0</v>
      </c>
      <c r="Q14" s="3"/>
      <c r="R14" s="3">
        <f t="shared" si="2"/>
        <v>0</v>
      </c>
      <c r="S14" s="3"/>
      <c r="T14" s="3">
        <f t="shared" si="3"/>
        <v>0</v>
      </c>
      <c r="U14" s="3"/>
      <c r="V14" s="3">
        <f t="shared" si="4"/>
        <v>0</v>
      </c>
      <c r="W14" s="3"/>
      <c r="X14" s="3">
        <f t="shared" si="5"/>
        <v>0</v>
      </c>
      <c r="Y14" s="3"/>
      <c r="Z14" s="3">
        <f t="shared" si="6"/>
        <v>0</v>
      </c>
      <c r="AA14" s="3"/>
      <c r="AB14" s="3">
        <f t="shared" si="7"/>
        <v>0</v>
      </c>
      <c r="AC14" s="3"/>
      <c r="AD14" s="3">
        <f t="shared" si="8"/>
        <v>0</v>
      </c>
      <c r="AE14" s="3"/>
      <c r="AF14" s="4">
        <f t="shared" si="9"/>
        <v>0</v>
      </c>
      <c r="AG14" s="22">
        <f t="shared" si="10"/>
        <v>0</v>
      </c>
      <c r="AH14" s="23">
        <v>150</v>
      </c>
    </row>
    <row r="15" spans="1:34" s="1" customFormat="1">
      <c r="A15" s="3">
        <v>12</v>
      </c>
      <c r="B15" s="6" t="s">
        <v>185</v>
      </c>
      <c r="C15" s="6" t="s">
        <v>272</v>
      </c>
      <c r="D15" s="5" t="s">
        <v>5</v>
      </c>
      <c r="E15" s="5"/>
      <c r="F15" s="5">
        <f t="shared" si="11"/>
        <v>0</v>
      </c>
      <c r="G15" s="5" t="s">
        <v>5</v>
      </c>
      <c r="H15" s="3" t="s">
        <v>5</v>
      </c>
      <c r="I15" s="3" t="s">
        <v>13</v>
      </c>
      <c r="J15" s="15"/>
      <c r="K15" s="3"/>
      <c r="L15" s="30"/>
      <c r="M15" s="5"/>
      <c r="N15" s="3">
        <f t="shared" si="0"/>
        <v>0</v>
      </c>
      <c r="O15" s="5"/>
      <c r="P15" s="5">
        <f t="shared" si="1"/>
        <v>0</v>
      </c>
      <c r="Q15" s="3"/>
      <c r="R15" s="3">
        <f t="shared" si="2"/>
        <v>0</v>
      </c>
      <c r="S15" s="3"/>
      <c r="T15" s="3">
        <f t="shared" si="3"/>
        <v>0</v>
      </c>
      <c r="U15" s="3"/>
      <c r="V15" s="3">
        <f t="shared" si="4"/>
        <v>0</v>
      </c>
      <c r="W15" s="3"/>
      <c r="X15" s="3">
        <f t="shared" si="5"/>
        <v>0</v>
      </c>
      <c r="Y15" s="3"/>
      <c r="Z15" s="3">
        <f t="shared" si="6"/>
        <v>0</v>
      </c>
      <c r="AA15" s="3"/>
      <c r="AB15" s="3">
        <f t="shared" si="7"/>
        <v>0</v>
      </c>
      <c r="AC15" s="3"/>
      <c r="AD15" s="3">
        <f t="shared" si="8"/>
        <v>0</v>
      </c>
      <c r="AE15" s="3"/>
      <c r="AF15" s="4">
        <f t="shared" si="9"/>
        <v>0</v>
      </c>
      <c r="AG15" s="22">
        <f t="shared" si="10"/>
        <v>0</v>
      </c>
      <c r="AH15" s="23">
        <v>154</v>
      </c>
    </row>
    <row r="16" spans="1:34" s="1" customFormat="1">
      <c r="A16" s="3">
        <v>13</v>
      </c>
      <c r="B16" s="6" t="s">
        <v>275</v>
      </c>
      <c r="C16" s="6" t="s">
        <v>276</v>
      </c>
      <c r="D16" s="5" t="s">
        <v>5</v>
      </c>
      <c r="E16" s="5"/>
      <c r="F16" s="5">
        <f t="shared" si="11"/>
        <v>0</v>
      </c>
      <c r="G16" s="5" t="s">
        <v>5</v>
      </c>
      <c r="H16" s="3" t="s">
        <v>5</v>
      </c>
      <c r="I16" s="3" t="s">
        <v>13</v>
      </c>
      <c r="J16" s="15"/>
      <c r="K16" s="3"/>
      <c r="L16" s="30"/>
      <c r="M16" s="5"/>
      <c r="N16" s="3">
        <f t="shared" si="0"/>
        <v>0</v>
      </c>
      <c r="O16" s="5"/>
      <c r="P16" s="5">
        <f t="shared" si="1"/>
        <v>0</v>
      </c>
      <c r="Q16" s="3"/>
      <c r="R16" s="3">
        <f t="shared" si="2"/>
        <v>0</v>
      </c>
      <c r="S16" s="3"/>
      <c r="T16" s="3">
        <f t="shared" si="3"/>
        <v>0</v>
      </c>
      <c r="U16" s="3"/>
      <c r="V16" s="3">
        <f t="shared" si="4"/>
        <v>0</v>
      </c>
      <c r="W16" s="3"/>
      <c r="X16" s="3">
        <f t="shared" si="5"/>
        <v>0</v>
      </c>
      <c r="Y16" s="3"/>
      <c r="Z16" s="3">
        <f t="shared" si="6"/>
        <v>0</v>
      </c>
      <c r="AA16" s="3"/>
      <c r="AB16" s="3">
        <f t="shared" si="7"/>
        <v>0</v>
      </c>
      <c r="AC16" s="3"/>
      <c r="AD16" s="3">
        <f t="shared" si="8"/>
        <v>0</v>
      </c>
      <c r="AE16" s="3"/>
      <c r="AF16" s="4">
        <f t="shared" si="9"/>
        <v>0</v>
      </c>
      <c r="AG16" s="22">
        <f t="shared" si="10"/>
        <v>0</v>
      </c>
      <c r="AH16" s="23">
        <v>154</v>
      </c>
    </row>
  </sheetData>
  <mergeCells count="4">
    <mergeCell ref="A1:C1"/>
    <mergeCell ref="A2:C2"/>
    <mergeCell ref="D2:I2"/>
    <mergeCell ref="M2:AF2"/>
  </mergeCells>
  <dataValidations count="5">
    <dataValidation type="list" allowBlank="1" showInputMessage="1" showErrorMessage="1" sqref="K4:K5">
      <formula1>#REF!</formula1>
    </dataValidation>
    <dataValidation type="whole" allowBlank="1" showInputMessage="1" showErrorMessage="1" errorTitle="ΠΡΟΣΟΧΗ!" error="ΑΠΟ 1 ΕΩΣ 24 ΜΗΝΕΣ" sqref="AC4:AC16">
      <formula1>1</formula1>
      <formula2>24</formula2>
    </dataValidation>
    <dataValidation type="list" allowBlank="1" showInputMessage="1" showErrorMessage="1" sqref="L4:M16 O4:O16 AA4:AA16 S4:S16 Q4:Q16 D4:D16 G4:J16 U4:U16 Y4:Y16 W4:W16">
      <formula1>#REF!</formula1>
    </dataValidation>
    <dataValidation type="whole" allowBlank="1" showInputMessage="1" showErrorMessage="1" errorTitle="ΠΡΟΣΟΧΗ!" error="ΑΠΟ 1 ΕΩΣ 84 ΜΗΝΕΣ" sqref="AE4:AE16">
      <formula1>1</formula1>
      <formula2>84</formula2>
    </dataValidation>
    <dataValidation type="decimal" allowBlank="1" showInputMessage="1" showErrorMessage="1" sqref="E4:E16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ΠΡΟΣΛΗΠΤΕΩΝ</vt:lpstr>
      <vt:lpstr>ΓΕΝΙΚ_ΚΑΤΑ_ΕΜΠΕΙ</vt:lpstr>
      <vt:lpstr>ΓΕΝΙΚΗ ΚΑΤΑΤ ΧΩΡΙΣ</vt:lpstr>
      <vt:lpstr>ΕΙΔΙΚΗ ΚΑΤΗΓΟΡΙΑ_ΜΕ ΕΜΠΕΙΡ</vt:lpstr>
      <vt:lpstr>ΤΡΙΤΕΚΝΟ_ΧΩΡΙΣ ΕΜΠ</vt:lpstr>
      <vt:lpstr>ΑΠΟΡΡΙΠΤΕΟΙ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2018-07-11T08:00:05Z</cp:lastPrinted>
  <dcterms:created xsi:type="dcterms:W3CDTF">2017-10-23T05:29:48Z</dcterms:created>
  <dcterms:modified xsi:type="dcterms:W3CDTF">2018-11-26T10:45:20Z</dcterms:modified>
</cp:coreProperties>
</file>